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1" sheetId="1" r:id="rId1"/>
  </sheets>
  <externalReferences>
    <externalReference r:id="rId2"/>
  </externalReferences>
  <definedNames>
    <definedName name="_xlnm.Print_Area" localSheetId="0">'11'!$A$1:$Q$35</definedName>
  </definedNames>
  <calcPr calcId="144525"/>
</workbook>
</file>

<file path=xl/calcChain.xml><?xml version="1.0" encoding="utf-8"?>
<calcChain xmlns="http://schemas.openxmlformats.org/spreadsheetml/2006/main">
  <c r="L31" i="1" l="1"/>
  <c r="K31" i="1"/>
  <c r="H31" i="1"/>
  <c r="G31" i="1"/>
  <c r="D31" i="1"/>
  <c r="C31" i="1"/>
  <c r="Q20" i="1"/>
  <c r="L20" i="1"/>
  <c r="K20" i="1"/>
  <c r="I20" i="1"/>
  <c r="H20" i="1"/>
  <c r="H21" i="1" s="1"/>
  <c r="G20" i="1"/>
  <c r="G21" i="1" s="1"/>
  <c r="D20" i="1"/>
  <c r="C20" i="1"/>
  <c r="Q18" i="1"/>
  <c r="M18" i="1"/>
  <c r="J18" i="1"/>
  <c r="I18" i="1"/>
  <c r="E18" i="1"/>
  <c r="Q17" i="1"/>
  <c r="M17" i="1"/>
  <c r="J17" i="1"/>
  <c r="I17" i="1"/>
  <c r="E17" i="1"/>
  <c r="Q16" i="1"/>
  <c r="M16" i="1"/>
  <c r="J16" i="1"/>
  <c r="I16" i="1"/>
  <c r="E16" i="1"/>
  <c r="Q15" i="1"/>
  <c r="M15" i="1"/>
  <c r="J15" i="1"/>
  <c r="I15" i="1"/>
  <c r="E15" i="1"/>
  <c r="Q14" i="1"/>
  <c r="M14" i="1"/>
  <c r="J14" i="1"/>
  <c r="I14" i="1"/>
  <c r="E14" i="1"/>
  <c r="Q13" i="1"/>
  <c r="M13" i="1"/>
  <c r="J13" i="1"/>
  <c r="I13" i="1"/>
  <c r="E13" i="1"/>
  <c r="Q12" i="1"/>
  <c r="M12" i="1"/>
  <c r="J12" i="1"/>
  <c r="I12" i="1"/>
  <c r="E12" i="1"/>
  <c r="Q11" i="1"/>
  <c r="M11" i="1"/>
  <c r="J11" i="1"/>
  <c r="I11" i="1"/>
  <c r="E11" i="1"/>
  <c r="Q10" i="1"/>
  <c r="M10" i="1"/>
  <c r="M20" i="1" s="1"/>
  <c r="J10" i="1"/>
  <c r="I10" i="1"/>
  <c r="E10" i="1"/>
  <c r="E20" i="1" s="1"/>
  <c r="I5" i="1"/>
  <c r="H5" i="1"/>
  <c r="I4" i="1"/>
  <c r="H4" i="1"/>
  <c r="C21" i="1" l="1"/>
  <c r="L21" i="1"/>
  <c r="F18" i="1"/>
  <c r="F17" i="1"/>
  <c r="F16" i="1"/>
  <c r="F15" i="1"/>
  <c r="F13" i="1"/>
  <c r="F11" i="1"/>
  <c r="F10" i="1"/>
  <c r="F14" i="1"/>
  <c r="F12" i="1"/>
  <c r="D21" i="1"/>
  <c r="K21" i="1"/>
</calcChain>
</file>

<file path=xl/sharedStrings.xml><?xml version="1.0" encoding="utf-8"?>
<sst xmlns="http://schemas.openxmlformats.org/spreadsheetml/2006/main" count="94" uniqueCount="34">
  <si>
    <t>TABEL  11</t>
  </si>
  <si>
    <t xml:space="preserve"> </t>
  </si>
  <si>
    <t>JUMLAH KASUS HIV, AIDS, DAN SYPHILIS MENURUT JENIS KELAMIN</t>
  </si>
  <si>
    <t>NO</t>
  </si>
  <si>
    <t>KELOMPOK UMUR</t>
  </si>
  <si>
    <t>H I V</t>
  </si>
  <si>
    <t>AIDS</t>
  </si>
  <si>
    <t>JUMLAH KEMATIAN AKIBAT AIDS</t>
  </si>
  <si>
    <t>SYPHILIS</t>
  </si>
  <si>
    <t>L</t>
  </si>
  <si>
    <t>P</t>
  </si>
  <si>
    <t>L+P</t>
  </si>
  <si>
    <t>PROPORSI KELOMPOK UMUR</t>
  </si>
  <si>
    <t>&lt; 1 TAHUN</t>
  </si>
  <si>
    <t>tad</t>
  </si>
  <si>
    <t>1 - 4 TAHUN</t>
  </si>
  <si>
    <t>5 - 14 TAHUN</t>
  </si>
  <si>
    <t>15 - 19 TAHUN</t>
  </si>
  <si>
    <t>20 - 29 TAHUN</t>
  </si>
  <si>
    <t>30 - 39 TAHUN</t>
  </si>
  <si>
    <t>40 - 49 TAHUN</t>
  </si>
  <si>
    <t>50 - 59 TAHUN</t>
  </si>
  <si>
    <t>≥ 60 TAHUN</t>
  </si>
  <si>
    <t>JUMLAH  2018</t>
  </si>
  <si>
    <t>PROPORSI JENIS KELAMIN</t>
  </si>
  <si>
    <t>JUMLAH  2017</t>
  </si>
  <si>
    <t>JUMLAH  2016</t>
  </si>
  <si>
    <t>JUMLAH  2015</t>
  </si>
  <si>
    <t>JUMLAH  2014</t>
  </si>
  <si>
    <t>JUMLAH  2013</t>
  </si>
  <si>
    <t>Sumber : Bidang P2P</t>
  </si>
  <si>
    <t>Ket:</t>
  </si>
  <si>
    <t>Jumlah kasus adalah seluruh kasus baru yang ada di wilayah kerja puskesmas tersebut termasuk kasus yang ditemukan di RS</t>
  </si>
  <si>
    <t>tad = tidak ada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</si>
</sst>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4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7" fontId="2" fillId="0" borderId="16" xfId="2" applyNumberFormat="1" applyFont="1" applyFill="1" applyBorder="1" applyAlignment="1">
      <alignment vertical="center"/>
    </xf>
    <xf numFmtId="39" fontId="2" fillId="0" borderId="17" xfId="2" applyNumberFormat="1" applyFont="1" applyFill="1" applyBorder="1" applyAlignment="1">
      <alignment vertical="center"/>
    </xf>
    <xf numFmtId="39" fontId="2" fillId="0" borderId="16" xfId="2" applyNumberFormat="1" applyFont="1" applyFill="1" applyBorder="1" applyAlignment="1">
      <alignment vertical="center"/>
    </xf>
    <xf numFmtId="37" fontId="2" fillId="0" borderId="16" xfId="2" applyNumberFormat="1" applyFont="1" applyFill="1" applyBorder="1" applyAlignment="1">
      <alignment horizontal="center" vertical="center"/>
    </xf>
    <xf numFmtId="39" fontId="2" fillId="0" borderId="18" xfId="2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7" fontId="2" fillId="0" borderId="17" xfId="2" applyNumberFormat="1" applyFont="1" applyFill="1" applyBorder="1" applyAlignment="1">
      <alignment vertical="center"/>
    </xf>
    <xf numFmtId="37" fontId="2" fillId="0" borderId="17" xfId="2" applyNumberFormat="1" applyFont="1" applyFill="1" applyBorder="1" applyAlignment="1">
      <alignment horizontal="center" vertical="center"/>
    </xf>
    <xf numFmtId="39" fontId="2" fillId="0" borderId="20" xfId="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7" fontId="2" fillId="0" borderId="18" xfId="2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7" fontId="2" fillId="0" borderId="4" xfId="2" applyNumberFormat="1" applyFont="1" applyFill="1" applyBorder="1" applyAlignment="1">
      <alignment vertical="center"/>
    </xf>
    <xf numFmtId="39" fontId="2" fillId="2" borderId="4" xfId="2" applyNumberFormat="1" applyFont="1" applyFill="1" applyBorder="1" applyAlignment="1">
      <alignment vertical="center"/>
    </xf>
    <xf numFmtId="37" fontId="2" fillId="0" borderId="4" xfId="2" applyNumberFormat="1" applyFont="1" applyFill="1" applyBorder="1" applyAlignment="1">
      <alignment horizontal="center" vertical="center"/>
    </xf>
    <xf numFmtId="39" fontId="2" fillId="0" borderId="8" xfId="2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7" fontId="2" fillId="0" borderId="23" xfId="2" applyNumberFormat="1" applyFont="1" applyFill="1" applyBorder="1" applyAlignment="1">
      <alignment vertical="center"/>
    </xf>
    <xf numFmtId="37" fontId="2" fillId="3" borderId="23" xfId="2" applyNumberFormat="1" applyFont="1" applyFill="1" applyBorder="1" applyAlignment="1">
      <alignment vertical="center"/>
    </xf>
    <xf numFmtId="37" fontId="2" fillId="0" borderId="23" xfId="2" applyNumberFormat="1" applyFont="1" applyFill="1" applyBorder="1" applyAlignment="1">
      <alignment horizontal="center" vertical="center"/>
    </xf>
    <xf numFmtId="37" fontId="2" fillId="3" borderId="24" xfId="2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7" fontId="2" fillId="0" borderId="7" xfId="2" applyNumberFormat="1" applyFont="1" applyFill="1" applyBorder="1" applyAlignment="1">
      <alignment vertical="center"/>
    </xf>
    <xf numFmtId="37" fontId="2" fillId="3" borderId="7" xfId="2" applyNumberFormat="1" applyFont="1" applyFill="1" applyBorder="1" applyAlignment="1">
      <alignment vertical="center"/>
    </xf>
    <xf numFmtId="37" fontId="2" fillId="0" borderId="7" xfId="2" applyNumberFormat="1" applyFont="1" applyFill="1" applyBorder="1" applyAlignment="1">
      <alignment horizontal="center" vertical="center"/>
    </xf>
    <xf numFmtId="37" fontId="2" fillId="3" borderId="25" xfId="2" applyNumberFormat="1" applyFont="1" applyFill="1" applyBorder="1" applyAlignment="1">
      <alignment vertical="center"/>
    </xf>
    <xf numFmtId="39" fontId="2" fillId="0" borderId="26" xfId="2" applyNumberFormat="1" applyFont="1" applyFill="1" applyBorder="1" applyAlignment="1">
      <alignment vertical="center"/>
    </xf>
    <xf numFmtId="37" fontId="2" fillId="3" borderId="27" xfId="2" applyNumberFormat="1" applyFont="1" applyFill="1" applyBorder="1" applyAlignment="1">
      <alignment vertical="center"/>
    </xf>
    <xf numFmtId="39" fontId="2" fillId="0" borderId="26" xfId="2" applyNumberFormat="1" applyFont="1" applyFill="1" applyBorder="1" applyAlignment="1">
      <alignment horizontal="center" vertical="center"/>
    </xf>
    <xf numFmtId="37" fontId="2" fillId="3" borderId="28" xfId="2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7" fontId="2" fillId="0" borderId="30" xfId="2" applyNumberFormat="1" applyFont="1" applyFill="1" applyBorder="1" applyAlignment="1">
      <alignment vertical="center"/>
    </xf>
    <xf numFmtId="37" fontId="2" fillId="3" borderId="30" xfId="2" applyNumberFormat="1" applyFont="1" applyFill="1" applyBorder="1" applyAlignment="1">
      <alignment vertical="center"/>
    </xf>
    <xf numFmtId="39" fontId="2" fillId="0" borderId="30" xfId="2" applyNumberFormat="1" applyFont="1" applyFill="1" applyBorder="1" applyAlignment="1">
      <alignment horizontal="center" vertical="center"/>
    </xf>
    <xf numFmtId="37" fontId="2" fillId="0" borderId="30" xfId="2" applyNumberFormat="1" applyFont="1" applyFill="1" applyBorder="1" applyAlignment="1">
      <alignment horizontal="center" vertical="center"/>
    </xf>
    <xf numFmtId="37" fontId="2" fillId="3" borderId="31" xfId="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9" fontId="2" fillId="0" borderId="13" xfId="2" applyNumberFormat="1" applyFont="1" applyFill="1" applyBorder="1" applyAlignment="1">
      <alignment vertical="center"/>
    </xf>
    <xf numFmtId="37" fontId="2" fillId="3" borderId="13" xfId="2" applyNumberFormat="1" applyFont="1" applyFill="1" applyBorder="1" applyAlignment="1">
      <alignment vertical="center"/>
    </xf>
    <xf numFmtId="39" fontId="2" fillId="0" borderId="13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vertical="center"/>
    </xf>
    <xf numFmtId="1" fontId="2" fillId="0" borderId="30" xfId="2" applyNumberFormat="1" applyFont="1" applyFill="1" applyBorder="1" applyAlignment="1">
      <alignment vertical="center"/>
    </xf>
    <xf numFmtId="1" fontId="2" fillId="3" borderId="30" xfId="2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39" fontId="2" fillId="0" borderId="23" xfId="2" applyNumberFormat="1" applyFont="1" applyFill="1" applyBorder="1" applyAlignment="1">
      <alignment vertical="center"/>
    </xf>
    <xf numFmtId="39" fontId="2" fillId="0" borderId="34" xfId="2" applyNumberFormat="1" applyFont="1" applyFill="1" applyBorder="1" applyAlignment="1">
      <alignment vertical="center"/>
    </xf>
    <xf numFmtId="37" fontId="2" fillId="3" borderId="34" xfId="2" applyNumberFormat="1" applyFont="1" applyFill="1" applyBorder="1" applyAlignment="1">
      <alignment vertical="center"/>
    </xf>
    <xf numFmtId="39" fontId="2" fillId="0" borderId="34" xfId="2" applyNumberFormat="1" applyFont="1" applyFill="1" applyBorder="1" applyAlignment="1">
      <alignment horizontal="center" vertical="center"/>
    </xf>
    <xf numFmtId="37" fontId="2" fillId="3" borderId="35" xfId="2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7" fontId="2" fillId="0" borderId="3" xfId="2" applyNumberFormat="1" applyFont="1" applyFill="1" applyBorder="1" applyAlignment="1">
      <alignment horizontal="right" vertical="center"/>
    </xf>
    <xf numFmtId="37" fontId="2" fillId="0" borderId="38" xfId="2" applyNumberFormat="1" applyFont="1" applyFill="1" applyBorder="1" applyAlignment="1">
      <alignment horizontal="right" vertical="center"/>
    </xf>
    <xf numFmtId="37" fontId="2" fillId="3" borderId="38" xfId="2" applyNumberFormat="1" applyFont="1" applyFill="1" applyBorder="1" applyAlignment="1">
      <alignment vertical="center"/>
    </xf>
    <xf numFmtId="37" fontId="2" fillId="0" borderId="38" xfId="2" applyNumberFormat="1" applyFont="1" applyFill="1" applyBorder="1" applyAlignment="1">
      <alignment vertical="center"/>
    </xf>
    <xf numFmtId="39" fontId="2" fillId="0" borderId="38" xfId="2" applyNumberFormat="1" applyFont="1" applyFill="1" applyBorder="1" applyAlignment="1">
      <alignment horizontal="center" vertical="center"/>
    </xf>
    <xf numFmtId="37" fontId="2" fillId="0" borderId="38" xfId="2" applyNumberFormat="1" applyFont="1" applyFill="1" applyBorder="1" applyAlignment="1">
      <alignment horizontal="center" vertical="center"/>
    </xf>
    <xf numFmtId="37" fontId="2" fillId="3" borderId="39" xfId="2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37" fontId="2" fillId="0" borderId="10" xfId="2" applyNumberFormat="1" applyFont="1" applyFill="1" applyBorder="1" applyAlignment="1">
      <alignment vertical="center"/>
    </xf>
    <xf numFmtId="37" fontId="2" fillId="0" borderId="42" xfId="2" applyNumberFormat="1" applyFont="1" applyFill="1" applyBorder="1" applyAlignment="1">
      <alignment vertical="center"/>
    </xf>
    <xf numFmtId="37" fontId="2" fillId="3" borderId="42" xfId="2" applyNumberFormat="1" applyFont="1" applyFill="1" applyBorder="1" applyAlignment="1">
      <alignment vertical="center"/>
    </xf>
    <xf numFmtId="37" fontId="2" fillId="0" borderId="42" xfId="2" applyNumberFormat="1" applyFont="1" applyFill="1" applyBorder="1" applyAlignment="1">
      <alignment horizontal="center" vertical="center"/>
    </xf>
    <xf numFmtId="37" fontId="2" fillId="3" borderId="43" xfId="2" applyNumberFormat="1" applyFont="1" applyFill="1" applyBorder="1" applyAlignment="1">
      <alignment vertical="center"/>
    </xf>
    <xf numFmtId="39" fontId="2" fillId="0" borderId="23" xfId="2" applyNumberFormat="1" applyFont="1" applyFill="1" applyBorder="1" applyAlignment="1">
      <alignment horizontal="center" vertical="center"/>
    </xf>
    <xf numFmtId="37" fontId="2" fillId="0" borderId="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horizontal="center" vertical="center"/>
    </xf>
  </cellXfs>
  <cellStyles count="101">
    <cellStyle name="Comma" xfId="1" builtinId="3"/>
    <cellStyle name="Comma [0]" xfId="2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rgb="FF002060"/>
  </sheetPr>
  <dimension ref="A1:AA35"/>
  <sheetViews>
    <sheetView tabSelected="1" view="pageBreakPreview" zoomScale="60" zoomScaleNormal="60" workbookViewId="0">
      <selection activeCell="J23" sqref="J23"/>
    </sheetView>
  </sheetViews>
  <sheetFormatPr defaultRowHeight="15" x14ac:dyDescent="0.2"/>
  <cols>
    <col min="1" max="1" width="5.7109375" style="2" customWidth="1"/>
    <col min="2" max="2" width="28.28515625" style="2" customWidth="1"/>
    <col min="3" max="5" width="11" style="2" customWidth="1"/>
    <col min="6" max="6" width="14.28515625" style="2" customWidth="1"/>
    <col min="7" max="9" width="11.42578125" style="2" customWidth="1"/>
    <col min="10" max="10" width="14.85546875" style="2" customWidth="1"/>
    <col min="11" max="13" width="11.5703125" style="2" customWidth="1"/>
    <col min="14" max="15" width="11.5703125" style="3" customWidth="1"/>
    <col min="16" max="16" width="11.5703125" style="2" customWidth="1"/>
    <col min="17" max="17" width="15.28515625" style="2" customWidth="1"/>
    <col min="18" max="18" width="12.42578125" style="4" customWidth="1"/>
    <col min="19" max="24" width="10.7109375" style="4" customWidth="1"/>
    <col min="25" max="25" width="12.42578125" style="4" customWidth="1"/>
    <col min="26" max="26" width="11.85546875" style="4" customWidth="1"/>
    <col min="27" max="27" width="9.140625" style="4"/>
    <col min="28" max="16384" width="9.140625" style="2"/>
  </cols>
  <sheetData>
    <row r="1" spans="1:27" x14ac:dyDescent="0.2">
      <c r="A1" s="1" t="s">
        <v>0</v>
      </c>
    </row>
    <row r="2" spans="1:27" x14ac:dyDescent="0.2">
      <c r="A2" s="5" t="s">
        <v>1</v>
      </c>
      <c r="B2" s="5"/>
    </row>
    <row r="3" spans="1:27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7" x14ac:dyDescent="0.2">
      <c r="B4" s="4"/>
      <c r="C4" s="4"/>
      <c r="D4" s="4"/>
      <c r="H4" s="7" t="str">
        <f>'[1]1'!F5</f>
        <v>KABUPATEN/KOTA</v>
      </c>
      <c r="I4" s="8" t="str">
        <f>'[1]1'!G5</f>
        <v>BATANG</v>
      </c>
      <c r="L4" s="9"/>
      <c r="M4" s="9"/>
      <c r="N4" s="10"/>
      <c r="P4" s="9"/>
      <c r="Q4" s="9"/>
    </row>
    <row r="5" spans="1:27" x14ac:dyDescent="0.2">
      <c r="B5" s="4"/>
      <c r="C5" s="4"/>
      <c r="D5" s="4"/>
      <c r="H5" s="7" t="str">
        <f>'[1]1'!F6</f>
        <v xml:space="preserve">TAHUN </v>
      </c>
      <c r="I5" s="8">
        <f>'[1]1'!G6</f>
        <v>2018</v>
      </c>
      <c r="L5" s="9"/>
      <c r="M5" s="9"/>
      <c r="N5" s="10"/>
      <c r="P5" s="9"/>
      <c r="Q5" s="9"/>
    </row>
    <row r="6" spans="1:27" ht="15.75" thickBot="1" x14ac:dyDescent="0.25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1"/>
      <c r="Q6" s="11"/>
    </row>
    <row r="7" spans="1:27" ht="39" customHeight="1" x14ac:dyDescent="0.2">
      <c r="A7" s="14" t="s">
        <v>3</v>
      </c>
      <c r="B7" s="15" t="s">
        <v>4</v>
      </c>
      <c r="C7" s="16" t="s">
        <v>5</v>
      </c>
      <c r="D7" s="16"/>
      <c r="E7" s="16"/>
      <c r="F7" s="16"/>
      <c r="G7" s="16" t="s">
        <v>6</v>
      </c>
      <c r="H7" s="16"/>
      <c r="I7" s="16"/>
      <c r="J7" s="16"/>
      <c r="K7" s="17" t="s">
        <v>7</v>
      </c>
      <c r="L7" s="18"/>
      <c r="M7" s="19"/>
      <c r="N7" s="16" t="s">
        <v>8</v>
      </c>
      <c r="O7" s="16"/>
      <c r="P7" s="16"/>
      <c r="Q7" s="20"/>
      <c r="R7" s="21"/>
      <c r="S7" s="22"/>
      <c r="T7" s="22"/>
      <c r="U7" s="22"/>
      <c r="V7" s="23"/>
      <c r="W7" s="23"/>
      <c r="X7" s="23"/>
      <c r="Y7" s="21"/>
      <c r="Z7" s="24"/>
    </row>
    <row r="8" spans="1:27" ht="45" customHeight="1" x14ac:dyDescent="0.2">
      <c r="A8" s="25"/>
      <c r="B8" s="26"/>
      <c r="C8" s="27" t="s">
        <v>9</v>
      </c>
      <c r="D8" s="27" t="s">
        <v>10</v>
      </c>
      <c r="E8" s="27" t="s">
        <v>11</v>
      </c>
      <c r="F8" s="28" t="s">
        <v>12</v>
      </c>
      <c r="G8" s="27" t="s">
        <v>9</v>
      </c>
      <c r="H8" s="27" t="s">
        <v>10</v>
      </c>
      <c r="I8" s="27" t="s">
        <v>11</v>
      </c>
      <c r="J8" s="28" t="s">
        <v>12</v>
      </c>
      <c r="K8" s="27" t="s">
        <v>9</v>
      </c>
      <c r="L8" s="27" t="s">
        <v>10</v>
      </c>
      <c r="M8" s="27" t="s">
        <v>11</v>
      </c>
      <c r="N8" s="27" t="s">
        <v>9</v>
      </c>
      <c r="O8" s="27" t="s">
        <v>10</v>
      </c>
      <c r="P8" s="27" t="s">
        <v>11</v>
      </c>
      <c r="Q8" s="29" t="s">
        <v>12</v>
      </c>
      <c r="R8" s="21"/>
      <c r="S8" s="30"/>
      <c r="T8" s="30"/>
      <c r="U8" s="30"/>
      <c r="V8" s="30"/>
      <c r="W8" s="30"/>
      <c r="X8" s="30"/>
      <c r="Y8" s="21"/>
      <c r="Z8" s="24"/>
    </row>
    <row r="9" spans="1:27" s="36" customFormat="1" x14ac:dyDescent="0.2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3">
        <v>17</v>
      </c>
      <c r="R9" s="34"/>
      <c r="S9" s="34"/>
      <c r="T9" s="34"/>
      <c r="U9" s="34"/>
      <c r="V9" s="34"/>
      <c r="W9" s="34"/>
      <c r="X9" s="34"/>
      <c r="Y9" s="34"/>
      <c r="Z9" s="34"/>
      <c r="AA9" s="35"/>
    </row>
    <row r="10" spans="1:27" ht="28.5" customHeight="1" x14ac:dyDescent="0.2">
      <c r="A10" s="37">
        <v>1</v>
      </c>
      <c r="B10" s="38" t="s">
        <v>13</v>
      </c>
      <c r="C10" s="39">
        <v>1</v>
      </c>
      <c r="D10" s="39">
        <v>0</v>
      </c>
      <c r="E10" s="39">
        <f t="shared" ref="E10:E18" si="0">SUM(C10:D10)</f>
        <v>1</v>
      </c>
      <c r="F10" s="40">
        <f>E10/$E$20*100</f>
        <v>1.639344262295082</v>
      </c>
      <c r="G10" s="39">
        <v>0</v>
      </c>
      <c r="H10" s="39">
        <v>0</v>
      </c>
      <c r="I10" s="39">
        <f t="shared" ref="I10:I15" si="1">SUM(G10:H10)</f>
        <v>0</v>
      </c>
      <c r="J10" s="41">
        <f>I10/$I$20*100</f>
        <v>0</v>
      </c>
      <c r="K10" s="39">
        <v>0</v>
      </c>
      <c r="L10" s="39">
        <v>0</v>
      </c>
      <c r="M10" s="39">
        <f t="shared" ref="M10:M18" si="2">SUM(K10:L10)</f>
        <v>0</v>
      </c>
      <c r="N10" s="42" t="s">
        <v>14</v>
      </c>
      <c r="O10" s="42" t="s">
        <v>14</v>
      </c>
      <c r="P10" s="42" t="s">
        <v>14</v>
      </c>
      <c r="Q10" s="43" t="e">
        <f t="shared" ref="Q10:Q20" si="3">P10/$P$22*100</f>
        <v>#VALUE!</v>
      </c>
      <c r="R10" s="35"/>
      <c r="S10" s="44"/>
      <c r="T10" s="44"/>
      <c r="U10" s="44"/>
      <c r="V10" s="44"/>
      <c r="W10" s="44"/>
      <c r="X10" s="44"/>
      <c r="Y10" s="44"/>
      <c r="Z10" s="35"/>
    </row>
    <row r="11" spans="1:27" ht="24.95" customHeight="1" x14ac:dyDescent="0.2">
      <c r="A11" s="45">
        <v>2</v>
      </c>
      <c r="B11" s="46" t="s">
        <v>15</v>
      </c>
      <c r="C11" s="47">
        <v>2</v>
      </c>
      <c r="D11" s="47">
        <v>0</v>
      </c>
      <c r="E11" s="47">
        <f t="shared" si="0"/>
        <v>2</v>
      </c>
      <c r="F11" s="40">
        <f>E11/$E$20*100</f>
        <v>3.278688524590164</v>
      </c>
      <c r="G11" s="47">
        <v>0</v>
      </c>
      <c r="H11" s="47">
        <v>0</v>
      </c>
      <c r="I11" s="47">
        <f t="shared" si="1"/>
        <v>0</v>
      </c>
      <c r="J11" s="40">
        <f>I11/$I$20*100</f>
        <v>0</v>
      </c>
      <c r="K11" s="47">
        <v>0</v>
      </c>
      <c r="L11" s="47">
        <v>0</v>
      </c>
      <c r="M11" s="47">
        <f t="shared" si="2"/>
        <v>0</v>
      </c>
      <c r="N11" s="48" t="s">
        <v>14</v>
      </c>
      <c r="O11" s="48" t="s">
        <v>14</v>
      </c>
      <c r="P11" s="48" t="s">
        <v>14</v>
      </c>
      <c r="Q11" s="49" t="e">
        <f t="shared" si="3"/>
        <v>#VALUE!</v>
      </c>
      <c r="R11" s="35"/>
      <c r="S11" s="44"/>
      <c r="T11" s="44"/>
      <c r="U11" s="44"/>
      <c r="V11" s="44"/>
      <c r="W11" s="44"/>
      <c r="X11" s="44"/>
      <c r="Y11" s="44"/>
      <c r="Z11" s="35"/>
    </row>
    <row r="12" spans="1:27" ht="24.95" customHeight="1" x14ac:dyDescent="0.2">
      <c r="A12" s="45">
        <v>3</v>
      </c>
      <c r="B12" s="46" t="s">
        <v>16</v>
      </c>
      <c r="C12" s="47">
        <v>0</v>
      </c>
      <c r="D12" s="47">
        <v>1</v>
      </c>
      <c r="E12" s="47">
        <f t="shared" si="0"/>
        <v>1</v>
      </c>
      <c r="F12" s="40">
        <f t="shared" ref="F12:F18" si="4">E12/$E$20*100</f>
        <v>1.639344262295082</v>
      </c>
      <c r="G12" s="47">
        <v>0</v>
      </c>
      <c r="H12" s="47">
        <v>1</v>
      </c>
      <c r="I12" s="47">
        <f>SUM(G12:H12)</f>
        <v>1</v>
      </c>
      <c r="J12" s="40">
        <f t="shared" ref="J12:J18" si="5">I12/$I$20*100</f>
        <v>3.7037037037037033</v>
      </c>
      <c r="K12" s="47">
        <v>0</v>
      </c>
      <c r="L12" s="47">
        <v>0</v>
      </c>
      <c r="M12" s="47">
        <f t="shared" si="2"/>
        <v>0</v>
      </c>
      <c r="N12" s="48" t="s">
        <v>14</v>
      </c>
      <c r="O12" s="48" t="s">
        <v>14</v>
      </c>
      <c r="P12" s="48" t="s">
        <v>14</v>
      </c>
      <c r="Q12" s="49" t="e">
        <f t="shared" si="3"/>
        <v>#VALUE!</v>
      </c>
      <c r="R12" s="35"/>
      <c r="S12" s="44"/>
      <c r="T12" s="44"/>
      <c r="U12" s="44"/>
      <c r="V12" s="44"/>
      <c r="W12" s="44"/>
      <c r="X12" s="44"/>
      <c r="Y12" s="44"/>
      <c r="Z12" s="35"/>
    </row>
    <row r="13" spans="1:27" ht="24.95" customHeight="1" x14ac:dyDescent="0.2">
      <c r="A13" s="45">
        <v>4</v>
      </c>
      <c r="B13" s="46" t="s">
        <v>17</v>
      </c>
      <c r="C13" s="47">
        <v>1</v>
      </c>
      <c r="D13" s="47">
        <v>1</v>
      </c>
      <c r="E13" s="47">
        <f t="shared" si="0"/>
        <v>2</v>
      </c>
      <c r="F13" s="40">
        <f t="shared" si="4"/>
        <v>3.278688524590164</v>
      </c>
      <c r="G13" s="47">
        <v>0</v>
      </c>
      <c r="H13" s="47">
        <v>1</v>
      </c>
      <c r="I13" s="47">
        <f t="shared" si="1"/>
        <v>1</v>
      </c>
      <c r="J13" s="40">
        <f t="shared" si="5"/>
        <v>3.7037037037037033</v>
      </c>
      <c r="K13" s="47">
        <v>0</v>
      </c>
      <c r="L13" s="47">
        <v>0</v>
      </c>
      <c r="M13" s="47">
        <f>SUM(K13:L13)</f>
        <v>0</v>
      </c>
      <c r="N13" s="48" t="s">
        <v>14</v>
      </c>
      <c r="O13" s="48" t="s">
        <v>14</v>
      </c>
      <c r="P13" s="48" t="s">
        <v>14</v>
      </c>
      <c r="Q13" s="49" t="e">
        <f t="shared" si="3"/>
        <v>#VALUE!</v>
      </c>
      <c r="R13" s="35"/>
      <c r="S13" s="44"/>
      <c r="T13" s="44"/>
      <c r="U13" s="44"/>
      <c r="V13" s="44"/>
      <c r="W13" s="44"/>
      <c r="X13" s="44"/>
      <c r="Y13" s="44"/>
      <c r="Z13" s="35"/>
    </row>
    <row r="14" spans="1:27" ht="24.95" customHeight="1" x14ac:dyDescent="0.2">
      <c r="A14" s="45">
        <v>5</v>
      </c>
      <c r="B14" s="46" t="s">
        <v>18</v>
      </c>
      <c r="C14" s="47">
        <v>10</v>
      </c>
      <c r="D14" s="47">
        <v>13</v>
      </c>
      <c r="E14" s="47">
        <f t="shared" si="0"/>
        <v>23</v>
      </c>
      <c r="F14" s="40">
        <f t="shared" si="4"/>
        <v>37.704918032786885</v>
      </c>
      <c r="G14" s="47">
        <v>3</v>
      </c>
      <c r="H14" s="47">
        <v>1</v>
      </c>
      <c r="I14" s="47">
        <f t="shared" si="1"/>
        <v>4</v>
      </c>
      <c r="J14" s="40">
        <f t="shared" si="5"/>
        <v>14.814814814814813</v>
      </c>
      <c r="K14" s="47">
        <v>1</v>
      </c>
      <c r="L14" s="47">
        <v>0</v>
      </c>
      <c r="M14" s="47">
        <f t="shared" si="2"/>
        <v>1</v>
      </c>
      <c r="N14" s="48" t="s">
        <v>14</v>
      </c>
      <c r="O14" s="48" t="s">
        <v>14</v>
      </c>
      <c r="P14" s="48" t="s">
        <v>14</v>
      </c>
      <c r="Q14" s="49" t="e">
        <f t="shared" si="3"/>
        <v>#VALUE!</v>
      </c>
      <c r="R14" s="35"/>
      <c r="S14" s="44"/>
      <c r="T14" s="44"/>
      <c r="U14" s="44"/>
      <c r="V14" s="44"/>
      <c r="W14" s="44"/>
      <c r="X14" s="44"/>
      <c r="Y14" s="44"/>
      <c r="Z14" s="35"/>
    </row>
    <row r="15" spans="1:27" ht="24.95" customHeight="1" x14ac:dyDescent="0.2">
      <c r="A15" s="45">
        <v>6</v>
      </c>
      <c r="B15" s="46" t="s">
        <v>19</v>
      </c>
      <c r="C15" s="47">
        <v>5</v>
      </c>
      <c r="D15" s="47">
        <v>14</v>
      </c>
      <c r="E15" s="47">
        <f t="shared" si="0"/>
        <v>19</v>
      </c>
      <c r="F15" s="40">
        <f t="shared" si="4"/>
        <v>31.147540983606557</v>
      </c>
      <c r="G15" s="47">
        <v>4</v>
      </c>
      <c r="H15" s="47">
        <v>5</v>
      </c>
      <c r="I15" s="47">
        <f t="shared" si="1"/>
        <v>9</v>
      </c>
      <c r="J15" s="40">
        <f t="shared" si="5"/>
        <v>33.333333333333329</v>
      </c>
      <c r="K15" s="47">
        <v>2</v>
      </c>
      <c r="L15" s="47">
        <v>2</v>
      </c>
      <c r="M15" s="47">
        <f t="shared" si="2"/>
        <v>4</v>
      </c>
      <c r="N15" s="48" t="s">
        <v>14</v>
      </c>
      <c r="O15" s="48" t="s">
        <v>14</v>
      </c>
      <c r="P15" s="48" t="s">
        <v>14</v>
      </c>
      <c r="Q15" s="49" t="e">
        <f t="shared" si="3"/>
        <v>#VALUE!</v>
      </c>
      <c r="R15" s="35"/>
      <c r="S15" s="44"/>
      <c r="T15" s="44"/>
      <c r="U15" s="44"/>
      <c r="V15" s="44"/>
      <c r="W15" s="44"/>
      <c r="X15" s="44"/>
      <c r="Y15" s="44"/>
      <c r="Z15" s="35"/>
    </row>
    <row r="16" spans="1:27" ht="24.95" customHeight="1" x14ac:dyDescent="0.2">
      <c r="A16" s="45">
        <v>7</v>
      </c>
      <c r="B16" s="46" t="s">
        <v>20</v>
      </c>
      <c r="C16" s="47">
        <v>3</v>
      </c>
      <c r="D16" s="47">
        <v>6</v>
      </c>
      <c r="E16" s="47">
        <f t="shared" si="0"/>
        <v>9</v>
      </c>
      <c r="F16" s="40">
        <f t="shared" si="4"/>
        <v>14.754098360655737</v>
      </c>
      <c r="G16" s="47">
        <v>4</v>
      </c>
      <c r="H16" s="47">
        <v>4</v>
      </c>
      <c r="I16" s="47">
        <f>SUM(G16:H16)</f>
        <v>8</v>
      </c>
      <c r="J16" s="40">
        <f t="shared" si="5"/>
        <v>29.629629629629626</v>
      </c>
      <c r="K16" s="47">
        <v>1</v>
      </c>
      <c r="L16" s="47">
        <v>4</v>
      </c>
      <c r="M16" s="47">
        <f t="shared" si="2"/>
        <v>5</v>
      </c>
      <c r="N16" s="48" t="s">
        <v>14</v>
      </c>
      <c r="O16" s="48" t="s">
        <v>14</v>
      </c>
      <c r="P16" s="48" t="s">
        <v>14</v>
      </c>
      <c r="Q16" s="49" t="e">
        <f t="shared" si="3"/>
        <v>#VALUE!</v>
      </c>
      <c r="R16" s="35"/>
      <c r="S16" s="44"/>
      <c r="T16" s="44"/>
      <c r="U16" s="44"/>
      <c r="V16" s="44"/>
      <c r="W16" s="44"/>
      <c r="X16" s="44"/>
      <c r="Y16" s="44"/>
      <c r="Z16" s="35"/>
    </row>
    <row r="17" spans="1:26" ht="24.95" customHeight="1" x14ac:dyDescent="0.2">
      <c r="A17" s="45">
        <v>8</v>
      </c>
      <c r="B17" s="46" t="s">
        <v>21</v>
      </c>
      <c r="C17" s="47">
        <v>1</v>
      </c>
      <c r="D17" s="47">
        <v>2</v>
      </c>
      <c r="E17" s="47">
        <f t="shared" si="0"/>
        <v>3</v>
      </c>
      <c r="F17" s="40">
        <f t="shared" si="4"/>
        <v>4.918032786885246</v>
      </c>
      <c r="G17" s="47">
        <v>2</v>
      </c>
      <c r="H17" s="47">
        <v>2</v>
      </c>
      <c r="I17" s="47">
        <f>SUM(G17:H17)</f>
        <v>4</v>
      </c>
      <c r="J17" s="40">
        <f t="shared" si="5"/>
        <v>14.814814814814813</v>
      </c>
      <c r="K17" s="47">
        <v>1</v>
      </c>
      <c r="L17" s="47">
        <v>1</v>
      </c>
      <c r="M17" s="47">
        <f t="shared" si="2"/>
        <v>2</v>
      </c>
      <c r="N17" s="48" t="s">
        <v>14</v>
      </c>
      <c r="O17" s="48" t="s">
        <v>14</v>
      </c>
      <c r="P17" s="48" t="s">
        <v>14</v>
      </c>
      <c r="Q17" s="49" t="e">
        <f t="shared" si="3"/>
        <v>#VALUE!</v>
      </c>
      <c r="R17" s="35"/>
      <c r="S17" s="44"/>
      <c r="T17" s="44"/>
      <c r="U17" s="44"/>
      <c r="V17" s="44"/>
      <c r="W17" s="44"/>
      <c r="X17" s="44"/>
      <c r="Y17" s="44"/>
      <c r="Z17" s="35"/>
    </row>
    <row r="18" spans="1:26" ht="24.95" customHeight="1" x14ac:dyDescent="0.2">
      <c r="A18" s="45">
        <v>9</v>
      </c>
      <c r="B18" s="46" t="s">
        <v>22</v>
      </c>
      <c r="C18" s="47">
        <v>0</v>
      </c>
      <c r="D18" s="47">
        <v>1</v>
      </c>
      <c r="E18" s="47">
        <f t="shared" si="0"/>
        <v>1</v>
      </c>
      <c r="F18" s="40">
        <f t="shared" si="4"/>
        <v>1.639344262295082</v>
      </c>
      <c r="G18" s="47">
        <v>0</v>
      </c>
      <c r="H18" s="47">
        <v>0</v>
      </c>
      <c r="I18" s="47">
        <f>SUM(G18:H18)</f>
        <v>0</v>
      </c>
      <c r="J18" s="40">
        <f t="shared" si="5"/>
        <v>0</v>
      </c>
      <c r="K18" s="47">
        <v>0</v>
      </c>
      <c r="L18" s="47">
        <v>0</v>
      </c>
      <c r="M18" s="47">
        <f t="shared" si="2"/>
        <v>0</v>
      </c>
      <c r="N18" s="48" t="s">
        <v>14</v>
      </c>
      <c r="O18" s="48" t="s">
        <v>14</v>
      </c>
      <c r="P18" s="48" t="s">
        <v>14</v>
      </c>
      <c r="Q18" s="49" t="e">
        <f t="shared" si="3"/>
        <v>#VALUE!</v>
      </c>
      <c r="R18" s="35"/>
      <c r="S18" s="44"/>
      <c r="T18" s="44"/>
      <c r="U18" s="44"/>
      <c r="V18" s="44"/>
      <c r="W18" s="44"/>
      <c r="X18" s="44"/>
      <c r="Y18" s="44"/>
      <c r="Z18" s="35"/>
    </row>
    <row r="19" spans="1:26" s="4" customFormat="1" ht="24.95" customHeight="1" thickBot="1" x14ac:dyDescent="0.25">
      <c r="A19" s="50"/>
      <c r="B19" s="51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2"/>
      <c r="O19" s="42"/>
      <c r="P19" s="39"/>
      <c r="Q19" s="52"/>
      <c r="R19" s="35"/>
      <c r="S19" s="44"/>
      <c r="T19" s="44"/>
      <c r="U19" s="44"/>
      <c r="V19" s="44"/>
      <c r="W19" s="44"/>
      <c r="X19" s="44"/>
      <c r="Y19" s="44"/>
      <c r="Z19" s="35"/>
    </row>
    <row r="20" spans="1:26" s="4" customFormat="1" ht="24.95" customHeight="1" x14ac:dyDescent="0.2">
      <c r="A20" s="53" t="s">
        <v>23</v>
      </c>
      <c r="B20" s="54"/>
      <c r="C20" s="55">
        <f>SUM(C10:C18)</f>
        <v>23</v>
      </c>
      <c r="D20" s="55">
        <f t="shared" ref="D20:M20" si="6">SUM(D10:D18)</f>
        <v>38</v>
      </c>
      <c r="E20" s="55">
        <f t="shared" si="6"/>
        <v>61</v>
      </c>
      <c r="F20" s="56"/>
      <c r="G20" s="55">
        <f t="shared" si="6"/>
        <v>13</v>
      </c>
      <c r="H20" s="55">
        <f t="shared" si="6"/>
        <v>14</v>
      </c>
      <c r="I20" s="55">
        <f t="shared" si="6"/>
        <v>27</v>
      </c>
      <c r="J20" s="56"/>
      <c r="K20" s="55">
        <f t="shared" si="6"/>
        <v>5</v>
      </c>
      <c r="L20" s="55">
        <f t="shared" si="6"/>
        <v>7</v>
      </c>
      <c r="M20" s="55">
        <f t="shared" si="6"/>
        <v>12</v>
      </c>
      <c r="N20" s="57" t="s">
        <v>14</v>
      </c>
      <c r="O20" s="57" t="s">
        <v>14</v>
      </c>
      <c r="P20" s="57" t="s">
        <v>14</v>
      </c>
      <c r="Q20" s="58" t="e">
        <f t="shared" si="3"/>
        <v>#VALUE!</v>
      </c>
      <c r="R20" s="35"/>
      <c r="S20" s="44"/>
      <c r="T20" s="44"/>
      <c r="U20" s="44"/>
      <c r="V20" s="44"/>
      <c r="W20" s="44"/>
      <c r="X20" s="44"/>
      <c r="Y20" s="44"/>
      <c r="Z20" s="35"/>
    </row>
    <row r="21" spans="1:26" s="4" customFormat="1" ht="24.95" customHeight="1" thickBot="1" x14ac:dyDescent="0.25">
      <c r="A21" s="59" t="s">
        <v>24</v>
      </c>
      <c r="B21" s="60"/>
      <c r="C21" s="61">
        <f>C20/$E$20*100</f>
        <v>37.704918032786885</v>
      </c>
      <c r="D21" s="61">
        <f>D20/$E$20*100</f>
        <v>62.295081967213115</v>
      </c>
      <c r="E21" s="62"/>
      <c r="F21" s="62"/>
      <c r="G21" s="61">
        <f>G20/$I20*100</f>
        <v>48.148148148148145</v>
      </c>
      <c r="H21" s="61">
        <f>H20/$I20*100</f>
        <v>51.851851851851848</v>
      </c>
      <c r="I21" s="62"/>
      <c r="J21" s="62"/>
      <c r="K21" s="61">
        <f>K20/$M20*100</f>
        <v>41.666666666666671</v>
      </c>
      <c r="L21" s="61">
        <f>L20/$M20*100</f>
        <v>58.333333333333336</v>
      </c>
      <c r="M21" s="62"/>
      <c r="N21" s="63"/>
      <c r="O21" s="63"/>
      <c r="P21" s="62"/>
      <c r="Q21" s="64"/>
      <c r="R21" s="35"/>
      <c r="S21" s="44"/>
      <c r="T21" s="44"/>
      <c r="U21" s="44"/>
      <c r="V21" s="44"/>
      <c r="W21" s="44"/>
      <c r="X21" s="44"/>
      <c r="Y21" s="44"/>
      <c r="Z21" s="35"/>
    </row>
    <row r="22" spans="1:26" s="4" customFormat="1" ht="24.95" customHeight="1" x14ac:dyDescent="0.2">
      <c r="A22" s="53" t="s">
        <v>25</v>
      </c>
      <c r="B22" s="65"/>
      <c r="C22" s="55">
        <v>41</v>
      </c>
      <c r="D22" s="66">
        <v>70</v>
      </c>
      <c r="E22" s="66">
        <v>111</v>
      </c>
      <c r="F22" s="67"/>
      <c r="G22" s="66">
        <v>20</v>
      </c>
      <c r="H22" s="66">
        <v>14</v>
      </c>
      <c r="I22" s="66">
        <v>34</v>
      </c>
      <c r="J22" s="67"/>
      <c r="K22" s="66">
        <v>9</v>
      </c>
      <c r="L22" s="66">
        <v>6</v>
      </c>
      <c r="M22" s="66">
        <v>15</v>
      </c>
      <c r="N22" s="68" t="s">
        <v>14</v>
      </c>
      <c r="O22" s="68" t="s">
        <v>14</v>
      </c>
      <c r="P22" s="68" t="s">
        <v>14</v>
      </c>
      <c r="Q22" s="69"/>
      <c r="R22" s="35"/>
      <c r="S22" s="44"/>
      <c r="T22" s="44"/>
      <c r="U22" s="44"/>
      <c r="V22" s="44"/>
      <c r="W22" s="44"/>
      <c r="X22" s="44"/>
      <c r="Y22" s="44"/>
      <c r="Z22" s="35"/>
    </row>
    <row r="23" spans="1:26" s="4" customFormat="1" ht="24.95" customHeight="1" thickBot="1" x14ac:dyDescent="0.25">
      <c r="A23" s="59" t="s">
        <v>24</v>
      </c>
      <c r="B23" s="12"/>
      <c r="C23" s="70">
        <v>36.936936936936938</v>
      </c>
      <c r="D23" s="70">
        <v>63.063063063063062</v>
      </c>
      <c r="E23" s="71"/>
      <c r="F23" s="71"/>
      <c r="G23" s="70">
        <v>58.82352941176471</v>
      </c>
      <c r="H23" s="70">
        <v>41.17647058823529</v>
      </c>
      <c r="I23" s="71"/>
      <c r="J23" s="71"/>
      <c r="K23" s="70">
        <v>60</v>
      </c>
      <c r="L23" s="70">
        <v>40</v>
      </c>
      <c r="M23" s="71"/>
      <c r="N23" s="72"/>
      <c r="O23" s="72"/>
      <c r="P23" s="71"/>
      <c r="Q23" s="73"/>
      <c r="R23" s="35"/>
      <c r="S23" s="44"/>
      <c r="T23" s="44"/>
      <c r="U23" s="44"/>
      <c r="V23" s="44"/>
      <c r="W23" s="44"/>
      <c r="X23" s="44"/>
      <c r="Y23" s="44"/>
      <c r="Z23" s="35"/>
    </row>
    <row r="24" spans="1:26" s="4" customFormat="1" ht="24.95" customHeight="1" x14ac:dyDescent="0.2">
      <c r="A24" s="74" t="s">
        <v>26</v>
      </c>
      <c r="B24" s="35"/>
      <c r="C24" s="39">
        <v>34</v>
      </c>
      <c r="D24" s="75">
        <v>59</v>
      </c>
      <c r="E24" s="75">
        <v>93</v>
      </c>
      <c r="F24" s="76"/>
      <c r="G24" s="75">
        <v>16</v>
      </c>
      <c r="H24" s="75">
        <v>16</v>
      </c>
      <c r="I24" s="75">
        <v>32</v>
      </c>
      <c r="J24" s="76"/>
      <c r="K24" s="75">
        <v>7</v>
      </c>
      <c r="L24" s="75">
        <v>5</v>
      </c>
      <c r="M24" s="75">
        <v>12</v>
      </c>
      <c r="N24" s="77" t="s">
        <v>14</v>
      </c>
      <c r="O24" s="77" t="s">
        <v>14</v>
      </c>
      <c r="P24" s="78" t="s">
        <v>14</v>
      </c>
      <c r="Q24" s="79"/>
      <c r="R24" s="35"/>
      <c r="S24" s="44"/>
      <c r="T24" s="44"/>
      <c r="U24" s="44"/>
      <c r="V24" s="44"/>
      <c r="W24" s="44"/>
      <c r="X24" s="44"/>
      <c r="Y24" s="44"/>
      <c r="Z24" s="35"/>
    </row>
    <row r="25" spans="1:26" s="4" customFormat="1" ht="24.95" customHeight="1" x14ac:dyDescent="0.2">
      <c r="A25" s="80" t="s">
        <v>24</v>
      </c>
      <c r="B25" s="80"/>
      <c r="C25" s="81">
        <v>36.55913978494624</v>
      </c>
      <c r="D25" s="81">
        <v>63.44086021505376</v>
      </c>
      <c r="E25" s="82"/>
      <c r="F25" s="82"/>
      <c r="G25" s="81">
        <v>50</v>
      </c>
      <c r="H25" s="81">
        <v>50</v>
      </c>
      <c r="I25" s="82"/>
      <c r="J25" s="82"/>
      <c r="K25" s="81">
        <v>58.333333333333336</v>
      </c>
      <c r="L25" s="81">
        <v>41.666666666666671</v>
      </c>
      <c r="M25" s="82"/>
      <c r="N25" s="83"/>
      <c r="O25" s="83"/>
      <c r="P25" s="82"/>
      <c r="Q25" s="82"/>
      <c r="R25" s="35"/>
      <c r="S25" s="44"/>
      <c r="T25" s="44"/>
      <c r="U25" s="44"/>
      <c r="V25" s="44"/>
      <c r="W25" s="44"/>
      <c r="X25" s="44"/>
      <c r="Y25" s="44"/>
      <c r="Z25" s="35"/>
    </row>
    <row r="26" spans="1:26" s="4" customFormat="1" ht="24.95" customHeight="1" x14ac:dyDescent="0.2">
      <c r="A26" s="74" t="s">
        <v>27</v>
      </c>
      <c r="B26" s="35"/>
      <c r="C26" s="84">
        <v>62</v>
      </c>
      <c r="D26" s="85">
        <v>103</v>
      </c>
      <c r="E26" s="85">
        <v>165</v>
      </c>
      <c r="F26" s="86"/>
      <c r="G26" s="85">
        <v>13</v>
      </c>
      <c r="H26" s="85">
        <v>9</v>
      </c>
      <c r="I26" s="85">
        <v>22</v>
      </c>
      <c r="J26" s="86"/>
      <c r="K26" s="85">
        <v>8</v>
      </c>
      <c r="L26" s="85">
        <v>14</v>
      </c>
      <c r="M26" s="75">
        <v>22</v>
      </c>
      <c r="N26" s="77" t="s">
        <v>14</v>
      </c>
      <c r="O26" s="77" t="s">
        <v>14</v>
      </c>
      <c r="P26" s="78" t="s">
        <v>14</v>
      </c>
      <c r="Q26" s="79"/>
      <c r="R26" s="35"/>
      <c r="S26" s="44"/>
      <c r="T26" s="44"/>
      <c r="U26" s="44"/>
      <c r="V26" s="44"/>
      <c r="W26" s="44"/>
      <c r="X26" s="44"/>
      <c r="Y26" s="44"/>
      <c r="Z26" s="35"/>
    </row>
    <row r="27" spans="1:26" s="4" customFormat="1" ht="24.95" customHeight="1" thickBot="1" x14ac:dyDescent="0.25">
      <c r="A27" s="87" t="s">
        <v>24</v>
      </c>
      <c r="B27" s="88"/>
      <c r="C27" s="89">
        <v>37.575757575757571</v>
      </c>
      <c r="D27" s="90">
        <v>62.424242424242429</v>
      </c>
      <c r="E27" s="91"/>
      <c r="F27" s="91"/>
      <c r="G27" s="90">
        <v>59.090909090909093</v>
      </c>
      <c r="H27" s="90">
        <v>40.909090909090914</v>
      </c>
      <c r="I27" s="91"/>
      <c r="J27" s="91"/>
      <c r="K27" s="90">
        <v>36.363636363636367</v>
      </c>
      <c r="L27" s="90">
        <v>63.636363636363633</v>
      </c>
      <c r="M27" s="91"/>
      <c r="N27" s="92"/>
      <c r="O27" s="92"/>
      <c r="P27" s="91"/>
      <c r="Q27" s="93"/>
      <c r="R27" s="35"/>
      <c r="S27" s="44"/>
      <c r="T27" s="44"/>
      <c r="U27" s="44"/>
      <c r="V27" s="44"/>
      <c r="W27" s="44"/>
      <c r="X27" s="44"/>
      <c r="Y27" s="44"/>
      <c r="Z27" s="35"/>
    </row>
    <row r="28" spans="1:26" s="4" customFormat="1" ht="24.95" customHeight="1" x14ac:dyDescent="0.2">
      <c r="A28" s="94" t="s">
        <v>28</v>
      </c>
      <c r="B28" s="95"/>
      <c r="C28" s="96">
        <v>35</v>
      </c>
      <c r="D28" s="97">
        <v>82</v>
      </c>
      <c r="E28" s="97">
        <v>117</v>
      </c>
      <c r="F28" s="98"/>
      <c r="G28" s="99">
        <v>12</v>
      </c>
      <c r="H28" s="99">
        <v>23</v>
      </c>
      <c r="I28" s="99">
        <v>35</v>
      </c>
      <c r="J28" s="98"/>
      <c r="K28" s="99">
        <v>5</v>
      </c>
      <c r="L28" s="99">
        <v>13</v>
      </c>
      <c r="M28" s="99">
        <v>18</v>
      </c>
      <c r="N28" s="100" t="s">
        <v>14</v>
      </c>
      <c r="O28" s="100" t="s">
        <v>14</v>
      </c>
      <c r="P28" s="101" t="s">
        <v>14</v>
      </c>
      <c r="Q28" s="102"/>
      <c r="R28" s="35"/>
      <c r="S28" s="44"/>
      <c r="T28" s="44"/>
      <c r="U28" s="44"/>
      <c r="V28" s="44"/>
      <c r="W28" s="44"/>
      <c r="X28" s="44"/>
      <c r="Y28" s="44"/>
      <c r="Z28" s="35"/>
    </row>
    <row r="29" spans="1:26" s="4" customFormat="1" ht="24.95" customHeight="1" thickBot="1" x14ac:dyDescent="0.25">
      <c r="A29" s="87" t="s">
        <v>24</v>
      </c>
      <c r="B29" s="103"/>
      <c r="C29" s="89">
        <v>29.914529914529915</v>
      </c>
      <c r="D29" s="90">
        <v>70.085470085470078</v>
      </c>
      <c r="E29" s="62"/>
      <c r="F29" s="91"/>
      <c r="G29" s="90">
        <v>34.285714285714285</v>
      </c>
      <c r="H29" s="90">
        <v>65.714285714285708</v>
      </c>
      <c r="I29" s="91"/>
      <c r="J29" s="91"/>
      <c r="K29" s="90">
        <v>27.777777777777779</v>
      </c>
      <c r="L29" s="90">
        <v>72.222222222222214</v>
      </c>
      <c r="M29" s="91"/>
      <c r="N29" s="92"/>
      <c r="O29" s="92"/>
      <c r="P29" s="62"/>
      <c r="Q29" s="64"/>
      <c r="R29" s="35"/>
      <c r="S29" s="44"/>
      <c r="T29" s="44"/>
      <c r="U29" s="44"/>
      <c r="V29" s="44"/>
      <c r="W29" s="44"/>
      <c r="X29" s="44"/>
      <c r="Y29" s="44"/>
      <c r="Z29" s="35"/>
    </row>
    <row r="30" spans="1:26" s="4" customFormat="1" ht="24.95" customHeight="1" x14ac:dyDescent="0.2">
      <c r="A30" s="104" t="s">
        <v>29</v>
      </c>
      <c r="B30" s="105"/>
      <c r="C30" s="106">
        <v>48</v>
      </c>
      <c r="D30" s="107">
        <v>56</v>
      </c>
      <c r="E30" s="107">
        <v>104</v>
      </c>
      <c r="F30" s="108"/>
      <c r="G30" s="107">
        <v>15</v>
      </c>
      <c r="H30" s="107">
        <v>7</v>
      </c>
      <c r="I30" s="107">
        <v>22</v>
      </c>
      <c r="J30" s="108"/>
      <c r="K30" s="107">
        <v>8</v>
      </c>
      <c r="L30" s="107">
        <v>6</v>
      </c>
      <c r="M30" s="107">
        <v>14</v>
      </c>
      <c r="N30" s="109" t="s">
        <v>14</v>
      </c>
      <c r="O30" s="109" t="s">
        <v>14</v>
      </c>
      <c r="P30" s="109" t="s">
        <v>14</v>
      </c>
      <c r="Q30" s="110"/>
      <c r="R30" s="35"/>
      <c r="S30" s="44"/>
      <c r="T30" s="44"/>
      <c r="U30" s="44"/>
      <c r="V30" s="44"/>
      <c r="W30" s="44"/>
      <c r="X30" s="44"/>
      <c r="Y30" s="44"/>
      <c r="Z30" s="35"/>
    </row>
    <row r="31" spans="1:26" s="4" customFormat="1" ht="24.95" customHeight="1" thickBot="1" x14ac:dyDescent="0.25">
      <c r="A31" s="59" t="s">
        <v>24</v>
      </c>
      <c r="B31" s="12"/>
      <c r="C31" s="89">
        <f>C30/$E30*100</f>
        <v>46.153846153846153</v>
      </c>
      <c r="D31" s="89">
        <f>D30/$E30*100</f>
        <v>53.846153846153847</v>
      </c>
      <c r="E31" s="71"/>
      <c r="F31" s="71"/>
      <c r="G31" s="89">
        <f>G30/$I30*100</f>
        <v>68.181818181818173</v>
      </c>
      <c r="H31" s="89">
        <f>H30/$I30*100</f>
        <v>31.818181818181817</v>
      </c>
      <c r="I31" s="71"/>
      <c r="J31" s="71"/>
      <c r="K31" s="89">
        <f>K30/$M30*100</f>
        <v>57.142857142857139</v>
      </c>
      <c r="L31" s="89">
        <f>L30/$M30*100</f>
        <v>42.857142857142854</v>
      </c>
      <c r="M31" s="71"/>
      <c r="N31" s="111"/>
      <c r="O31" s="111"/>
      <c r="P31" s="71"/>
      <c r="Q31" s="73"/>
      <c r="U31" s="44"/>
      <c r="V31" s="44"/>
      <c r="W31" s="44"/>
      <c r="X31" s="44"/>
      <c r="Y31" s="44"/>
      <c r="Z31" s="35"/>
    </row>
    <row r="32" spans="1:26" s="4" customFormat="1" ht="17.25" customHeight="1" x14ac:dyDescent="0.2">
      <c r="A32" s="35"/>
      <c r="B32" s="35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3"/>
      <c r="P32" s="112"/>
      <c r="Q32" s="112"/>
      <c r="R32" s="35"/>
      <c r="S32" s="44"/>
      <c r="T32" s="44"/>
      <c r="U32" s="44"/>
      <c r="V32" s="44"/>
      <c r="W32" s="44"/>
      <c r="X32" s="44"/>
      <c r="Y32" s="44"/>
      <c r="Z32" s="35"/>
    </row>
    <row r="33" spans="1:17" s="4" customFormat="1" x14ac:dyDescent="0.2">
      <c r="A33" s="2" t="s">
        <v>30</v>
      </c>
      <c r="B33" s="2"/>
      <c r="N33" s="10"/>
      <c r="O33" s="10"/>
    </row>
    <row r="34" spans="1:17" s="4" customFormat="1" x14ac:dyDescent="0.2">
      <c r="A34" s="2" t="s">
        <v>31</v>
      </c>
      <c r="B34" s="2" t="s">
        <v>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2"/>
      <c r="Q34" s="2"/>
    </row>
    <row r="35" spans="1:17" x14ac:dyDescent="0.2">
      <c r="B35" s="2" t="s">
        <v>33</v>
      </c>
    </row>
  </sheetData>
  <mergeCells count="9">
    <mergeCell ref="S7:U7"/>
    <mergeCell ref="V7:X7"/>
    <mergeCell ref="A3:Q3"/>
    <mergeCell ref="A7:A8"/>
    <mergeCell ref="B7:B8"/>
    <mergeCell ref="C7:F7"/>
    <mergeCell ref="G7:J7"/>
    <mergeCell ref="K7:M7"/>
    <mergeCell ref="N7:Q7"/>
  </mergeCells>
  <printOptions horizontalCentered="1"/>
  <pageMargins left="0.78740157480314965" right="0.78740157480314965" top="0.59055118110236227" bottom="0.59055118110236227" header="0" footer="0.39370078740157483"/>
  <pageSetup paperSize="9" scale="60" orientation="landscape" horizontalDpi="300" verticalDpi="300" r:id="rId1"/>
  <headerFooter alignWithMargins="0">
    <oddFooter>&amp;RProfil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2019-09-19T06:45:16Z</dcterms:created>
  <dcterms:modified xsi:type="dcterms:W3CDTF">2019-09-19T06:45:51Z</dcterms:modified>
</cp:coreProperties>
</file>