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29" sheetId="1" r:id="rId1"/>
  </sheets>
  <externalReferences>
    <externalReference r:id="rId2"/>
  </externalReferences>
  <definedNames>
    <definedName name="_xlnm.Print_Area" localSheetId="0">'29'!$A$1:$O$40</definedName>
  </definedNames>
  <calcPr calcId="144525"/>
</workbook>
</file>

<file path=xl/calcChain.xml><?xml version="1.0" encoding="utf-8"?>
<calcChain xmlns="http://schemas.openxmlformats.org/spreadsheetml/2006/main">
  <c r="N34" i="1" l="1"/>
  <c r="O34" i="1" s="1"/>
  <c r="L34" i="1"/>
  <c r="M34" i="1" s="1"/>
  <c r="J34" i="1"/>
  <c r="K34" i="1" s="1"/>
  <c r="I34" i="1"/>
  <c r="G34" i="1"/>
  <c r="E34" i="1"/>
  <c r="D34" i="1"/>
  <c r="H34" i="1" s="1"/>
  <c r="O32" i="1"/>
  <c r="M32" i="1"/>
  <c r="K32" i="1"/>
  <c r="H32" i="1"/>
  <c r="F32" i="1"/>
  <c r="C32" i="1"/>
  <c r="B32" i="1"/>
  <c r="A32" i="1"/>
  <c r="O31" i="1"/>
  <c r="M31" i="1"/>
  <c r="K31" i="1"/>
  <c r="H31" i="1"/>
  <c r="F31" i="1"/>
  <c r="C31" i="1"/>
  <c r="O30" i="1"/>
  <c r="M30" i="1"/>
  <c r="K30" i="1"/>
  <c r="H30" i="1"/>
  <c r="F30" i="1"/>
  <c r="C30" i="1"/>
  <c r="O29" i="1"/>
  <c r="M29" i="1"/>
  <c r="K29" i="1"/>
  <c r="H29" i="1"/>
  <c r="F29" i="1"/>
  <c r="C29" i="1"/>
  <c r="O28" i="1"/>
  <c r="M28" i="1"/>
  <c r="K28" i="1"/>
  <c r="H28" i="1"/>
  <c r="F28" i="1"/>
  <c r="C28" i="1"/>
  <c r="B28" i="1"/>
  <c r="A28" i="1"/>
  <c r="O27" i="1"/>
  <c r="M27" i="1"/>
  <c r="K27" i="1"/>
  <c r="H27" i="1"/>
  <c r="F27" i="1"/>
  <c r="C27" i="1"/>
  <c r="B27" i="1"/>
  <c r="A27" i="1"/>
  <c r="O26" i="1"/>
  <c r="M26" i="1"/>
  <c r="K26" i="1"/>
  <c r="H26" i="1"/>
  <c r="F26" i="1"/>
  <c r="C26" i="1"/>
  <c r="B26" i="1"/>
  <c r="A26" i="1"/>
  <c r="O25" i="1"/>
  <c r="M25" i="1"/>
  <c r="K25" i="1"/>
  <c r="H25" i="1"/>
  <c r="F25" i="1"/>
  <c r="C25" i="1"/>
  <c r="B25" i="1"/>
  <c r="A25" i="1"/>
  <c r="O24" i="1"/>
  <c r="M24" i="1"/>
  <c r="K24" i="1"/>
  <c r="H24" i="1"/>
  <c r="F24" i="1"/>
  <c r="C24" i="1"/>
  <c r="B24" i="1"/>
  <c r="A24" i="1"/>
  <c r="O23" i="1"/>
  <c r="M23" i="1"/>
  <c r="K23" i="1"/>
  <c r="H23" i="1"/>
  <c r="F23" i="1"/>
  <c r="C23" i="1"/>
  <c r="B23" i="1"/>
  <c r="A23" i="1"/>
  <c r="O22" i="1"/>
  <c r="M22" i="1"/>
  <c r="K22" i="1"/>
  <c r="H22" i="1"/>
  <c r="F22" i="1"/>
  <c r="C22" i="1"/>
  <c r="B22" i="1"/>
  <c r="A22" i="1"/>
  <c r="O21" i="1"/>
  <c r="M21" i="1"/>
  <c r="K21" i="1"/>
  <c r="H21" i="1"/>
  <c r="F21" i="1"/>
  <c r="C21" i="1"/>
  <c r="B21" i="1"/>
  <c r="A21" i="1"/>
  <c r="O20" i="1"/>
  <c r="M20" i="1"/>
  <c r="K20" i="1"/>
  <c r="H20" i="1"/>
  <c r="F20" i="1"/>
  <c r="C20" i="1"/>
  <c r="B20" i="1"/>
  <c r="A20" i="1"/>
  <c r="O19" i="1"/>
  <c r="M19" i="1"/>
  <c r="K19" i="1"/>
  <c r="H19" i="1"/>
  <c r="F19" i="1"/>
  <c r="C19" i="1"/>
  <c r="B19" i="1"/>
  <c r="A19" i="1"/>
  <c r="O18" i="1"/>
  <c r="M18" i="1"/>
  <c r="K18" i="1"/>
  <c r="H18" i="1"/>
  <c r="F18" i="1"/>
  <c r="C18" i="1"/>
  <c r="B18" i="1"/>
  <c r="A18" i="1"/>
  <c r="O17" i="1"/>
  <c r="M17" i="1"/>
  <c r="K17" i="1"/>
  <c r="H17" i="1"/>
  <c r="F17" i="1"/>
  <c r="C17" i="1"/>
  <c r="B17" i="1"/>
  <c r="A17" i="1"/>
  <c r="O16" i="1"/>
  <c r="M16" i="1"/>
  <c r="K16" i="1"/>
  <c r="H16" i="1"/>
  <c r="F16" i="1"/>
  <c r="C16" i="1"/>
  <c r="B16" i="1"/>
  <c r="A16" i="1"/>
  <c r="O15" i="1"/>
  <c r="M15" i="1"/>
  <c r="K15" i="1"/>
  <c r="H15" i="1"/>
  <c r="F15" i="1"/>
  <c r="C15" i="1"/>
  <c r="B15" i="1"/>
  <c r="A15" i="1"/>
  <c r="O14" i="1"/>
  <c r="M14" i="1"/>
  <c r="K14" i="1"/>
  <c r="H14" i="1"/>
  <c r="F14" i="1"/>
  <c r="C14" i="1"/>
  <c r="B14" i="1"/>
  <c r="A14" i="1"/>
  <c r="O13" i="1"/>
  <c r="M13" i="1"/>
  <c r="K13" i="1"/>
  <c r="H13" i="1"/>
  <c r="F13" i="1"/>
  <c r="C13" i="1"/>
  <c r="B13" i="1"/>
  <c r="A13" i="1"/>
  <c r="O12" i="1"/>
  <c r="M12" i="1"/>
  <c r="K12" i="1"/>
  <c r="H12" i="1"/>
  <c r="F12" i="1"/>
  <c r="C12" i="1"/>
  <c r="B12" i="1"/>
  <c r="A12" i="1"/>
  <c r="H6" i="1"/>
  <c r="G6" i="1"/>
  <c r="H5" i="1"/>
  <c r="G5" i="1"/>
  <c r="F34" i="1" l="1"/>
</calcChain>
</file>

<file path=xl/sharedStrings.xml><?xml version="1.0" encoding="utf-8"?>
<sst xmlns="http://schemas.openxmlformats.org/spreadsheetml/2006/main" count="31" uniqueCount="21">
  <si>
    <t>TABEL 29</t>
  </si>
  <si>
    <t>CAKUPAN KUNJUNGAN IBU HAMIL, PERSALINAN DITOLONG TENAGA KESEHATAN, DAN PELAYANAN KESEHATAN IBU NIFAS</t>
  </si>
  <si>
    <t>MENURUT KECAMATAN DAN PUSKESMAS</t>
  </si>
  <si>
    <t>NO</t>
  </si>
  <si>
    <t>KECAMATAN</t>
  </si>
  <si>
    <t>PUSKESMAS</t>
  </si>
  <si>
    <t>IBU HAMIL</t>
  </si>
  <si>
    <t>IBU BERSALIN/NIFAS</t>
  </si>
  <si>
    <t>JUMLAH</t>
  </si>
  <si>
    <t>K1</t>
  </si>
  <si>
    <t>K4</t>
  </si>
  <si>
    <t>PERSALINAN DITOLONG NAKES</t>
  </si>
  <si>
    <t>MENDAPAT YANKES NIFAS</t>
  </si>
  <si>
    <t xml:space="preserve">IBU NIFAS MENDAPAT VIT A </t>
  </si>
  <si>
    <t>%</t>
  </si>
  <si>
    <t>JUMLAH 2018</t>
  </si>
  <si>
    <t>JUMLAH 2017</t>
  </si>
  <si>
    <t>JUMLAH 2016</t>
  </si>
  <si>
    <t>JUMLAH 2015</t>
  </si>
  <si>
    <t>JUMLAH 2014</t>
  </si>
  <si>
    <t>Sumber : Bidang 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</si>
</sst>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#,##0.0_);\(#,##0.0\)"/>
    <numFmt numFmtId="166" formatCode="_(* #,##0.00_);_(* \(#,##0.00\);_(* &quot;-&quot;??_);_(@_)"/>
    <numFmt numFmtId="167" formatCode="_(* #,##0_);_(* \(#,##0\);_(* &quot;-&quot;??_);_(@_)"/>
    <numFmt numFmtId="168" formatCode="#,##0.00\ ;&quot; (&quot;#,##0.00\);&quot; -&quot;#\ ;@\ "/>
    <numFmt numFmtId="169" formatCode="&quot;$&quot;#,##0_);[Red]\(&quot;$&quot;#,##0\)"/>
    <numFmt numFmtId="170" formatCode="&quot;$&quot;#,##0.00_);[Red]\(&quot;$&quot;#,##0.00\)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2"/>
      <name val="Arial"/>
      <family val="2"/>
      <charset val="1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4" fillId="0" borderId="22" xfId="0" applyFont="1" applyFill="1" applyBorder="1"/>
    <xf numFmtId="39" fontId="2" fillId="0" borderId="22" xfId="2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/>
    </xf>
    <xf numFmtId="164" fontId="2" fillId="0" borderId="22" xfId="2" applyFont="1" applyFill="1" applyBorder="1" applyAlignment="1" applyProtection="1">
      <alignment horizontal="right"/>
    </xf>
    <xf numFmtId="39" fontId="2" fillId="0" borderId="22" xfId="2" applyNumberFormat="1" applyFont="1" applyFill="1" applyBorder="1" applyAlignment="1">
      <alignment horizontal="right" vertical="center"/>
    </xf>
    <xf numFmtId="164" fontId="2" fillId="0" borderId="22" xfId="2" applyFont="1" applyFill="1" applyBorder="1" applyAlignment="1" applyProtection="1">
      <alignment horizontal="right"/>
      <protection locked="0"/>
    </xf>
    <xf numFmtId="39" fontId="2" fillId="0" borderId="23" xfId="2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4" fillId="0" borderId="25" xfId="0" applyFont="1" applyFill="1" applyBorder="1"/>
    <xf numFmtId="39" fontId="2" fillId="0" borderId="25" xfId="2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center"/>
    </xf>
    <xf numFmtId="164" fontId="2" fillId="0" borderId="25" xfId="2" applyFont="1" applyFill="1" applyBorder="1" applyAlignment="1" applyProtection="1">
      <alignment horizontal="right"/>
    </xf>
    <xf numFmtId="39" fontId="2" fillId="0" borderId="25" xfId="2" applyNumberFormat="1" applyFont="1" applyFill="1" applyBorder="1" applyAlignment="1">
      <alignment horizontal="right" vertical="center"/>
    </xf>
    <xf numFmtId="164" fontId="2" fillId="0" borderId="25" xfId="2" applyFont="1" applyFill="1" applyBorder="1" applyAlignment="1" applyProtection="1">
      <alignment horizontal="right"/>
      <protection locked="0"/>
    </xf>
    <xf numFmtId="39" fontId="2" fillId="0" borderId="26" xfId="2" applyNumberFormat="1" applyFont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37" fontId="2" fillId="0" borderId="29" xfId="2" applyNumberFormat="1" applyFont="1" applyFill="1" applyBorder="1" applyAlignment="1">
      <alignment vertical="center"/>
    </xf>
    <xf numFmtId="39" fontId="2" fillId="0" borderId="29" xfId="2" applyNumberFormat="1" applyFont="1" applyFill="1" applyBorder="1" applyAlignment="1">
      <alignment vertical="center"/>
    </xf>
    <xf numFmtId="165" fontId="2" fillId="0" borderId="29" xfId="2" applyNumberFormat="1" applyFont="1" applyFill="1" applyBorder="1" applyAlignment="1">
      <alignment vertical="center"/>
    </xf>
    <xf numFmtId="167" fontId="2" fillId="0" borderId="29" xfId="1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37" fontId="2" fillId="0" borderId="34" xfId="2" applyNumberFormat="1" applyFont="1" applyFill="1" applyBorder="1" applyAlignment="1">
      <alignment vertical="center"/>
    </xf>
    <xf numFmtId="39" fontId="2" fillId="0" borderId="34" xfId="2" applyNumberFormat="1" applyFont="1" applyFill="1" applyBorder="1" applyAlignment="1">
      <alignment vertical="center"/>
    </xf>
    <xf numFmtId="167" fontId="2" fillId="0" borderId="35" xfId="1" applyNumberFormat="1" applyFont="1" applyBorder="1" applyAlignment="1">
      <alignment vertical="center"/>
    </xf>
    <xf numFmtId="2" fontId="2" fillId="0" borderId="36" xfId="0" applyNumberFormat="1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7" fontId="2" fillId="0" borderId="39" xfId="2" applyNumberFormat="1" applyFont="1" applyFill="1" applyBorder="1" applyAlignment="1">
      <alignment vertical="center"/>
    </xf>
    <xf numFmtId="39" fontId="2" fillId="0" borderId="39" xfId="2" applyNumberFormat="1" applyFont="1" applyFill="1" applyBorder="1" applyAlignment="1">
      <alignment vertical="center"/>
    </xf>
    <xf numFmtId="39" fontId="2" fillId="0" borderId="40" xfId="2" applyNumberFormat="1" applyFont="1" applyFill="1" applyBorder="1" applyAlignment="1">
      <alignment vertical="center"/>
    </xf>
    <xf numFmtId="167" fontId="2" fillId="0" borderId="40" xfId="1" applyNumberFormat="1" applyFont="1" applyBorder="1" applyAlignment="1">
      <alignment vertical="center"/>
    </xf>
    <xf numFmtId="2" fontId="2" fillId="0" borderId="41" xfId="0" applyNumberFormat="1" applyFont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37" fontId="2" fillId="0" borderId="45" xfId="2" applyNumberFormat="1" applyFont="1" applyFill="1" applyBorder="1" applyAlignment="1">
      <alignment vertical="center"/>
    </xf>
    <xf numFmtId="39" fontId="2" fillId="0" borderId="45" xfId="2" applyNumberFormat="1" applyFont="1" applyFill="1" applyBorder="1" applyAlignment="1">
      <alignment vertical="center"/>
    </xf>
    <xf numFmtId="39" fontId="2" fillId="0" borderId="46" xfId="2" applyNumberFormat="1" applyFont="1" applyFill="1" applyBorder="1" applyAlignment="1">
      <alignment vertical="center"/>
    </xf>
    <xf numFmtId="167" fontId="2" fillId="0" borderId="46" xfId="1" applyNumberFormat="1" applyFont="1" applyBorder="1" applyAlignment="1">
      <alignment vertical="center"/>
    </xf>
    <xf numFmtId="2" fontId="2" fillId="0" borderId="47" xfId="0" applyNumberFormat="1" applyFont="1" applyBorder="1" applyAlignment="1">
      <alignment vertical="center"/>
    </xf>
    <xf numFmtId="165" fontId="2" fillId="0" borderId="45" xfId="2" applyNumberFormat="1" applyFont="1" applyFill="1" applyBorder="1" applyAlignment="1">
      <alignment vertical="center"/>
    </xf>
    <xf numFmtId="166" fontId="2" fillId="0" borderId="46" xfId="1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101">
    <cellStyle name="Comma" xfId="1" builtinId="3"/>
    <cellStyle name="Comma [0]" xfId="2" builtinId="6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2060"/>
  </sheetPr>
  <dimension ref="A1:O40"/>
  <sheetViews>
    <sheetView tabSelected="1" view="pageBreakPreview" zoomScale="60" zoomScaleNormal="60" workbookViewId="0">
      <selection activeCell="N12" sqref="N12:N32"/>
    </sheetView>
  </sheetViews>
  <sheetFormatPr defaultRowHeight="15" x14ac:dyDescent="0.2"/>
  <cols>
    <col min="1" max="1" width="5.7109375" style="2" customWidth="1"/>
    <col min="2" max="3" width="21.7109375" style="2" customWidth="1"/>
    <col min="4" max="4" width="10.7109375" style="2" customWidth="1"/>
    <col min="5" max="5" width="11.85546875" style="2" customWidth="1"/>
    <col min="6" max="6" width="10.7109375" style="2" customWidth="1"/>
    <col min="7" max="7" width="11.85546875" style="2" customWidth="1"/>
    <col min="8" max="9" width="10.7109375" style="2" customWidth="1"/>
    <col min="10" max="10" width="12.140625" style="2" customWidth="1"/>
    <col min="11" max="11" width="10.7109375" style="2" customWidth="1"/>
    <col min="12" max="12" width="11.85546875" style="2" customWidth="1"/>
    <col min="13" max="13" width="12.85546875" style="2" customWidth="1"/>
    <col min="14" max="14" width="12.5703125" style="2" customWidth="1"/>
    <col min="15" max="15" width="12.42578125" style="2" customWidth="1"/>
    <col min="16" max="16384" width="9.140625" style="2"/>
  </cols>
  <sheetData>
    <row r="1" spans="1:15" x14ac:dyDescent="0.2">
      <c r="A1" s="1" t="s">
        <v>0</v>
      </c>
    </row>
    <row r="3" spans="1:1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G5" s="5" t="str">
        <f>'[1]1'!F5</f>
        <v>KABUPATEN/KOTA</v>
      </c>
      <c r="H5" s="6" t="str">
        <f>'[1]1'!G5</f>
        <v>BATANG</v>
      </c>
      <c r="I5" s="4"/>
      <c r="J5" s="4"/>
      <c r="K5" s="4"/>
    </row>
    <row r="6" spans="1:15" x14ac:dyDescent="0.2">
      <c r="B6" s="7"/>
      <c r="C6" s="7"/>
      <c r="D6" s="7"/>
      <c r="E6" s="7"/>
      <c r="G6" s="8" t="str">
        <f>'[1]1'!F6</f>
        <v xml:space="preserve">TAHUN </v>
      </c>
      <c r="H6" s="9">
        <f>'[1]1'!G6</f>
        <v>2018</v>
      </c>
      <c r="I6" s="10"/>
      <c r="J6" s="10"/>
      <c r="K6" s="10"/>
      <c r="L6" s="7"/>
      <c r="M6" s="7"/>
    </row>
    <row r="7" spans="1:15" ht="15.75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12" t="s">
        <v>3</v>
      </c>
      <c r="B8" s="13" t="s">
        <v>4</v>
      </c>
      <c r="C8" s="13" t="s">
        <v>5</v>
      </c>
      <c r="D8" s="14" t="s">
        <v>6</v>
      </c>
      <c r="E8" s="15"/>
      <c r="F8" s="15"/>
      <c r="G8" s="15"/>
      <c r="H8" s="15"/>
      <c r="I8" s="16" t="s">
        <v>7</v>
      </c>
      <c r="J8" s="17"/>
      <c r="K8" s="17"/>
      <c r="L8" s="17"/>
      <c r="M8" s="17"/>
      <c r="N8" s="17"/>
      <c r="O8" s="18"/>
    </row>
    <row r="9" spans="1:15" ht="54.75" customHeight="1" x14ac:dyDescent="0.2">
      <c r="A9" s="19"/>
      <c r="B9" s="20"/>
      <c r="C9" s="20"/>
      <c r="D9" s="21" t="s">
        <v>8</v>
      </c>
      <c r="E9" s="22" t="s">
        <v>9</v>
      </c>
      <c r="F9" s="23"/>
      <c r="G9" s="22" t="s">
        <v>10</v>
      </c>
      <c r="H9" s="23"/>
      <c r="I9" s="21" t="s">
        <v>8</v>
      </c>
      <c r="J9" s="22" t="s">
        <v>11</v>
      </c>
      <c r="K9" s="23"/>
      <c r="L9" s="22" t="s">
        <v>12</v>
      </c>
      <c r="M9" s="23"/>
      <c r="N9" s="24" t="s">
        <v>13</v>
      </c>
      <c r="O9" s="25"/>
    </row>
    <row r="10" spans="1:15" x14ac:dyDescent="0.2">
      <c r="A10" s="26"/>
      <c r="B10" s="27"/>
      <c r="C10" s="27"/>
      <c r="D10" s="27"/>
      <c r="E10" s="28" t="s">
        <v>8</v>
      </c>
      <c r="F10" s="28" t="s">
        <v>14</v>
      </c>
      <c r="G10" s="28" t="s">
        <v>8</v>
      </c>
      <c r="H10" s="28" t="s">
        <v>14</v>
      </c>
      <c r="I10" s="27"/>
      <c r="J10" s="28" t="s">
        <v>8</v>
      </c>
      <c r="K10" s="28" t="s">
        <v>14</v>
      </c>
      <c r="L10" s="28" t="s">
        <v>8</v>
      </c>
      <c r="M10" s="28" t="s">
        <v>14</v>
      </c>
      <c r="N10" s="28" t="s">
        <v>8</v>
      </c>
      <c r="O10" s="29" t="s">
        <v>14</v>
      </c>
    </row>
    <row r="11" spans="1:15" ht="15.75" thickBot="1" x14ac:dyDescent="0.2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2">
        <v>15</v>
      </c>
    </row>
    <row r="12" spans="1:15" ht="20.25" customHeight="1" x14ac:dyDescent="0.2">
      <c r="A12" s="33">
        <f>'[1]4'!A12</f>
        <v>1</v>
      </c>
      <c r="B12" s="34" t="str">
        <f>'[1]4'!B12</f>
        <v>Wonotunggal</v>
      </c>
      <c r="C12" s="34" t="str">
        <f>'[1]4'!C12</f>
        <v>Wonotunggal</v>
      </c>
      <c r="D12" s="35">
        <v>716</v>
      </c>
      <c r="E12" s="35">
        <v>716</v>
      </c>
      <c r="F12" s="36">
        <f t="shared" ref="F12:F32" si="0">E12/D12*100</f>
        <v>100</v>
      </c>
      <c r="G12" s="35">
        <v>668</v>
      </c>
      <c r="H12" s="36">
        <f t="shared" ref="H12:H32" si="1">G12/D12*100</f>
        <v>93.296089385474858</v>
      </c>
      <c r="I12" s="37">
        <v>648</v>
      </c>
      <c r="J12" s="38">
        <v>648</v>
      </c>
      <c r="K12" s="39">
        <f>J12/I12*100</f>
        <v>100</v>
      </c>
      <c r="L12" s="38">
        <v>648</v>
      </c>
      <c r="M12" s="39">
        <f>L12/I12*100</f>
        <v>100</v>
      </c>
      <c r="N12" s="40">
        <v>648</v>
      </c>
      <c r="O12" s="41">
        <f>N12/I12*100</f>
        <v>100</v>
      </c>
    </row>
    <row r="13" spans="1:15" ht="20.25" customHeight="1" x14ac:dyDescent="0.2">
      <c r="A13" s="42">
        <f>'[1]4'!A13</f>
        <v>2</v>
      </c>
      <c r="B13" s="43" t="str">
        <f>'[1]4'!B13</f>
        <v>Bandar</v>
      </c>
      <c r="C13" s="43" t="str">
        <f>'[1]4'!C13</f>
        <v>Bandar I</v>
      </c>
      <c r="D13" s="44">
        <v>925</v>
      </c>
      <c r="E13" s="44">
        <v>925</v>
      </c>
      <c r="F13" s="45">
        <f t="shared" si="0"/>
        <v>100</v>
      </c>
      <c r="G13" s="44">
        <v>886</v>
      </c>
      <c r="H13" s="45">
        <f t="shared" si="1"/>
        <v>95.783783783783775</v>
      </c>
      <c r="I13" s="46">
        <v>864</v>
      </c>
      <c r="J13" s="47">
        <v>864</v>
      </c>
      <c r="K13" s="48">
        <f>J13/I13*100</f>
        <v>100</v>
      </c>
      <c r="L13" s="47">
        <v>863</v>
      </c>
      <c r="M13" s="48">
        <f t="shared" ref="M13:M32" si="2">L13/I13*100</f>
        <v>99.884259259259252</v>
      </c>
      <c r="N13" s="49">
        <v>863</v>
      </c>
      <c r="O13" s="50">
        <f t="shared" ref="O13:O32" si="3">N13/I13*100</f>
        <v>99.884259259259252</v>
      </c>
    </row>
    <row r="14" spans="1:15" ht="20.25" customHeight="1" x14ac:dyDescent="0.2">
      <c r="A14" s="51">
        <f>'[1]4'!A14</f>
        <v>0</v>
      </c>
      <c r="B14" s="52">
        <f>'[1]4'!B14</f>
        <v>0</v>
      </c>
      <c r="C14" s="43" t="str">
        <f>'[1]4'!C14</f>
        <v>Bandar II</v>
      </c>
      <c r="D14" s="44">
        <v>428</v>
      </c>
      <c r="E14" s="44">
        <v>428</v>
      </c>
      <c r="F14" s="45">
        <f t="shared" si="0"/>
        <v>100</v>
      </c>
      <c r="G14" s="44">
        <v>360</v>
      </c>
      <c r="H14" s="45">
        <f t="shared" si="1"/>
        <v>84.112149532710276</v>
      </c>
      <c r="I14" s="46">
        <v>365</v>
      </c>
      <c r="J14" s="47">
        <v>365</v>
      </c>
      <c r="K14" s="48">
        <f t="shared" ref="K14:K32" si="4">J14/I14*100</f>
        <v>100</v>
      </c>
      <c r="L14" s="47">
        <v>365</v>
      </c>
      <c r="M14" s="48">
        <f t="shared" si="2"/>
        <v>100</v>
      </c>
      <c r="N14" s="49">
        <v>365</v>
      </c>
      <c r="O14" s="50">
        <f t="shared" si="3"/>
        <v>100</v>
      </c>
    </row>
    <row r="15" spans="1:15" ht="20.25" customHeight="1" x14ac:dyDescent="0.2">
      <c r="A15" s="42">
        <f>'[1]4'!A15</f>
        <v>3</v>
      </c>
      <c r="B15" s="43" t="str">
        <f>'[1]4'!B15</f>
        <v>Blado</v>
      </c>
      <c r="C15" s="43" t="str">
        <f>'[1]4'!C15</f>
        <v>Blado I</v>
      </c>
      <c r="D15" s="44">
        <v>516</v>
      </c>
      <c r="E15" s="44">
        <v>516</v>
      </c>
      <c r="F15" s="45">
        <f t="shared" si="0"/>
        <v>100</v>
      </c>
      <c r="G15" s="44">
        <v>512</v>
      </c>
      <c r="H15" s="45">
        <f t="shared" si="1"/>
        <v>99.224806201550393</v>
      </c>
      <c r="I15" s="46">
        <v>518</v>
      </c>
      <c r="J15" s="47">
        <v>518</v>
      </c>
      <c r="K15" s="48">
        <f t="shared" si="4"/>
        <v>100</v>
      </c>
      <c r="L15" s="47">
        <v>518</v>
      </c>
      <c r="M15" s="48">
        <f t="shared" si="2"/>
        <v>100</v>
      </c>
      <c r="N15" s="49">
        <v>517</v>
      </c>
      <c r="O15" s="50">
        <f t="shared" si="3"/>
        <v>99.806949806949802</v>
      </c>
    </row>
    <row r="16" spans="1:15" ht="20.25" customHeight="1" x14ac:dyDescent="0.2">
      <c r="A16" s="51">
        <f>'[1]4'!A16</f>
        <v>0</v>
      </c>
      <c r="B16" s="52">
        <f>'[1]4'!B16</f>
        <v>0</v>
      </c>
      <c r="C16" s="43" t="str">
        <f>'[1]4'!C16</f>
        <v>Blado II</v>
      </c>
      <c r="D16" s="44">
        <v>255</v>
      </c>
      <c r="E16" s="44">
        <v>255</v>
      </c>
      <c r="F16" s="45">
        <f t="shared" si="0"/>
        <v>100</v>
      </c>
      <c r="G16" s="44">
        <v>219</v>
      </c>
      <c r="H16" s="45">
        <f t="shared" si="1"/>
        <v>85.882352941176464</v>
      </c>
      <c r="I16" s="46">
        <v>231</v>
      </c>
      <c r="J16" s="47">
        <v>231</v>
      </c>
      <c r="K16" s="48">
        <f t="shared" si="4"/>
        <v>100</v>
      </c>
      <c r="L16" s="47">
        <v>231</v>
      </c>
      <c r="M16" s="48">
        <f t="shared" si="2"/>
        <v>100</v>
      </c>
      <c r="N16" s="49">
        <v>231</v>
      </c>
      <c r="O16" s="50">
        <f t="shared" si="3"/>
        <v>100</v>
      </c>
    </row>
    <row r="17" spans="1:15" ht="20.25" customHeight="1" x14ac:dyDescent="0.2">
      <c r="A17" s="42">
        <f>'[1]4'!A17</f>
        <v>4</v>
      </c>
      <c r="B17" s="43" t="str">
        <f>'[1]4'!C17</f>
        <v xml:space="preserve">Reban </v>
      </c>
      <c r="C17" s="43" t="str">
        <f>'[1]4'!C17</f>
        <v xml:space="preserve">Reban </v>
      </c>
      <c r="D17" s="44">
        <v>683</v>
      </c>
      <c r="E17" s="44">
        <v>683</v>
      </c>
      <c r="F17" s="45">
        <f t="shared" si="0"/>
        <v>100</v>
      </c>
      <c r="G17" s="44">
        <v>563</v>
      </c>
      <c r="H17" s="45">
        <f t="shared" si="1"/>
        <v>82.430453879941439</v>
      </c>
      <c r="I17" s="46">
        <v>616</v>
      </c>
      <c r="J17" s="47">
        <v>616</v>
      </c>
      <c r="K17" s="48">
        <f t="shared" si="4"/>
        <v>100</v>
      </c>
      <c r="L17" s="47">
        <v>615</v>
      </c>
      <c r="M17" s="48">
        <f t="shared" si="2"/>
        <v>99.837662337662337</v>
      </c>
      <c r="N17" s="49">
        <v>615</v>
      </c>
      <c r="O17" s="50">
        <f t="shared" si="3"/>
        <v>99.837662337662337</v>
      </c>
    </row>
    <row r="18" spans="1:15" ht="20.25" customHeight="1" x14ac:dyDescent="0.2">
      <c r="A18" s="42">
        <f>'[1]4'!A18</f>
        <v>5</v>
      </c>
      <c r="B18" s="43" t="str">
        <f>'[1]4'!B18</f>
        <v>Bawang</v>
      </c>
      <c r="C18" s="43" t="str">
        <f>'[1]4'!C18</f>
        <v>Bawang</v>
      </c>
      <c r="D18" s="44">
        <v>939</v>
      </c>
      <c r="E18" s="44">
        <v>939</v>
      </c>
      <c r="F18" s="45">
        <f t="shared" si="0"/>
        <v>100</v>
      </c>
      <c r="G18" s="44">
        <v>801</v>
      </c>
      <c r="H18" s="45">
        <f t="shared" si="1"/>
        <v>85.303514376996802</v>
      </c>
      <c r="I18" s="46">
        <v>806</v>
      </c>
      <c r="J18" s="47">
        <v>806</v>
      </c>
      <c r="K18" s="48">
        <f t="shared" si="4"/>
        <v>100</v>
      </c>
      <c r="L18" s="47">
        <v>805</v>
      </c>
      <c r="M18" s="48">
        <f t="shared" si="2"/>
        <v>99.875930521091817</v>
      </c>
      <c r="N18" s="49">
        <v>806</v>
      </c>
      <c r="O18" s="50">
        <f t="shared" si="3"/>
        <v>100</v>
      </c>
    </row>
    <row r="19" spans="1:15" ht="20.25" customHeight="1" x14ac:dyDescent="0.2">
      <c r="A19" s="42">
        <f>'[1]4'!A19</f>
        <v>6</v>
      </c>
      <c r="B19" s="43" t="str">
        <f>'[1]4'!B19</f>
        <v>Tersono</v>
      </c>
      <c r="C19" s="43" t="str">
        <f>'[1]4'!C19</f>
        <v>Tersono</v>
      </c>
      <c r="D19" s="44">
        <v>579</v>
      </c>
      <c r="E19" s="44">
        <v>579</v>
      </c>
      <c r="F19" s="45">
        <f t="shared" si="0"/>
        <v>100</v>
      </c>
      <c r="G19" s="44">
        <v>516</v>
      </c>
      <c r="H19" s="45">
        <f t="shared" si="1"/>
        <v>89.119170984455948</v>
      </c>
      <c r="I19" s="46">
        <v>549</v>
      </c>
      <c r="J19" s="47">
        <v>549</v>
      </c>
      <c r="K19" s="48">
        <f t="shared" si="4"/>
        <v>100</v>
      </c>
      <c r="L19" s="47">
        <v>548</v>
      </c>
      <c r="M19" s="48">
        <f t="shared" si="2"/>
        <v>99.817850637522767</v>
      </c>
      <c r="N19" s="49">
        <v>548</v>
      </c>
      <c r="O19" s="50">
        <f t="shared" si="3"/>
        <v>99.817850637522767</v>
      </c>
    </row>
    <row r="20" spans="1:15" ht="20.25" customHeight="1" x14ac:dyDescent="0.2">
      <c r="A20" s="42">
        <f>'[1]4'!A20</f>
        <v>7</v>
      </c>
      <c r="B20" s="43" t="str">
        <f>'[1]4'!B20</f>
        <v>Gringsing</v>
      </c>
      <c r="C20" s="43" t="str">
        <f>'[1]4'!C20</f>
        <v>Gringsing I</v>
      </c>
      <c r="D20" s="44">
        <v>682</v>
      </c>
      <c r="E20" s="44">
        <v>682</v>
      </c>
      <c r="F20" s="45">
        <f t="shared" si="0"/>
        <v>100</v>
      </c>
      <c r="G20" s="44">
        <v>683</v>
      </c>
      <c r="H20" s="45">
        <f t="shared" si="1"/>
        <v>100.1466275659824</v>
      </c>
      <c r="I20" s="46">
        <v>656</v>
      </c>
      <c r="J20" s="47">
        <v>656</v>
      </c>
      <c r="K20" s="48">
        <f t="shared" si="4"/>
        <v>100</v>
      </c>
      <c r="L20" s="47">
        <v>656</v>
      </c>
      <c r="M20" s="48">
        <f t="shared" si="2"/>
        <v>100</v>
      </c>
      <c r="N20" s="49">
        <v>656</v>
      </c>
      <c r="O20" s="50">
        <f t="shared" si="3"/>
        <v>100</v>
      </c>
    </row>
    <row r="21" spans="1:15" ht="20.25" customHeight="1" x14ac:dyDescent="0.2">
      <c r="A21" s="51">
        <f>'[1]4'!A21</f>
        <v>0</v>
      </c>
      <c r="B21" s="52">
        <f>'[1]4'!B21</f>
        <v>0</v>
      </c>
      <c r="C21" s="43" t="str">
        <f>'[1]4'!C21</f>
        <v>Gringsing II</v>
      </c>
      <c r="D21" s="44">
        <v>248</v>
      </c>
      <c r="E21" s="44">
        <v>248</v>
      </c>
      <c r="F21" s="45">
        <f t="shared" si="0"/>
        <v>100</v>
      </c>
      <c r="G21" s="44">
        <v>228</v>
      </c>
      <c r="H21" s="45">
        <f t="shared" si="1"/>
        <v>91.935483870967744</v>
      </c>
      <c r="I21" s="46">
        <v>224</v>
      </c>
      <c r="J21" s="47">
        <v>224</v>
      </c>
      <c r="K21" s="48">
        <f t="shared" si="4"/>
        <v>100</v>
      </c>
      <c r="L21" s="47">
        <v>224</v>
      </c>
      <c r="M21" s="48">
        <f t="shared" si="2"/>
        <v>100</v>
      </c>
      <c r="N21" s="49">
        <v>224</v>
      </c>
      <c r="O21" s="50">
        <f t="shared" si="3"/>
        <v>100</v>
      </c>
    </row>
    <row r="22" spans="1:15" ht="20.25" customHeight="1" x14ac:dyDescent="0.2">
      <c r="A22" s="42">
        <f>'[1]4'!A22</f>
        <v>8</v>
      </c>
      <c r="B22" s="43" t="str">
        <f>'[1]4'!B22</f>
        <v>Limpung</v>
      </c>
      <c r="C22" s="43" t="str">
        <f>'[1]4'!C22</f>
        <v>Limpung</v>
      </c>
      <c r="D22" s="44">
        <v>631</v>
      </c>
      <c r="E22" s="44">
        <v>631</v>
      </c>
      <c r="F22" s="45">
        <f t="shared" si="0"/>
        <v>100</v>
      </c>
      <c r="G22" s="44">
        <v>595</v>
      </c>
      <c r="H22" s="45">
        <f t="shared" si="1"/>
        <v>94.294770206022179</v>
      </c>
      <c r="I22" s="46">
        <v>578</v>
      </c>
      <c r="J22" s="47">
        <v>578</v>
      </c>
      <c r="K22" s="48">
        <f t="shared" si="4"/>
        <v>100</v>
      </c>
      <c r="L22" s="47">
        <v>578</v>
      </c>
      <c r="M22" s="48">
        <f t="shared" si="2"/>
        <v>100</v>
      </c>
      <c r="N22" s="49">
        <v>578</v>
      </c>
      <c r="O22" s="50">
        <f t="shared" si="3"/>
        <v>100</v>
      </c>
    </row>
    <row r="23" spans="1:15" ht="20.25" customHeight="1" x14ac:dyDescent="0.2">
      <c r="A23" s="42">
        <f>'[1]4'!A23</f>
        <v>9</v>
      </c>
      <c r="B23" s="43" t="str">
        <f>'[1]4'!B23</f>
        <v>Banyuputih</v>
      </c>
      <c r="C23" s="43" t="str">
        <f>'[1]4'!C23</f>
        <v>Banyuputih</v>
      </c>
      <c r="D23" s="44">
        <v>574</v>
      </c>
      <c r="E23" s="44">
        <v>574</v>
      </c>
      <c r="F23" s="45">
        <f t="shared" si="0"/>
        <v>100</v>
      </c>
      <c r="G23" s="44">
        <v>537</v>
      </c>
      <c r="H23" s="45">
        <f t="shared" si="1"/>
        <v>93.554006968641119</v>
      </c>
      <c r="I23" s="46">
        <v>573</v>
      </c>
      <c r="J23" s="47">
        <v>573</v>
      </c>
      <c r="K23" s="48">
        <f t="shared" si="4"/>
        <v>100</v>
      </c>
      <c r="L23" s="47">
        <v>570</v>
      </c>
      <c r="M23" s="48">
        <f t="shared" si="2"/>
        <v>99.476439790575924</v>
      </c>
      <c r="N23" s="49">
        <v>571</v>
      </c>
      <c r="O23" s="50">
        <f t="shared" si="3"/>
        <v>99.650959860383949</v>
      </c>
    </row>
    <row r="24" spans="1:15" ht="20.25" customHeight="1" x14ac:dyDescent="0.2">
      <c r="A24" s="42">
        <f>'[1]4'!A24</f>
        <v>10</v>
      </c>
      <c r="B24" s="43" t="str">
        <f>'[1]4'!B24</f>
        <v>Subah</v>
      </c>
      <c r="C24" s="43" t="str">
        <f>'[1]4'!C24</f>
        <v>Subah</v>
      </c>
      <c r="D24" s="44">
        <v>861</v>
      </c>
      <c r="E24" s="44">
        <v>861</v>
      </c>
      <c r="F24" s="45">
        <f t="shared" si="0"/>
        <v>100</v>
      </c>
      <c r="G24" s="44">
        <v>836</v>
      </c>
      <c r="H24" s="45">
        <f t="shared" si="1"/>
        <v>97.096399535423927</v>
      </c>
      <c r="I24" s="46">
        <v>813</v>
      </c>
      <c r="J24" s="47">
        <v>813</v>
      </c>
      <c r="K24" s="48">
        <f t="shared" si="4"/>
        <v>100</v>
      </c>
      <c r="L24" s="47">
        <v>812</v>
      </c>
      <c r="M24" s="48">
        <f t="shared" si="2"/>
        <v>99.876998769987708</v>
      </c>
      <c r="N24" s="49">
        <v>812</v>
      </c>
      <c r="O24" s="50">
        <f t="shared" si="3"/>
        <v>99.876998769987708</v>
      </c>
    </row>
    <row r="25" spans="1:15" ht="20.25" customHeight="1" x14ac:dyDescent="0.2">
      <c r="A25" s="42">
        <f>'[1]4'!A25</f>
        <v>11</v>
      </c>
      <c r="B25" s="43" t="str">
        <f>'[1]4'!B25</f>
        <v>Pecalungan</v>
      </c>
      <c r="C25" s="43" t="str">
        <f>'[1]4'!C25</f>
        <v>Pecalungan</v>
      </c>
      <c r="D25" s="44">
        <v>558</v>
      </c>
      <c r="E25" s="44">
        <v>558</v>
      </c>
      <c r="F25" s="45">
        <f t="shared" si="0"/>
        <v>100</v>
      </c>
      <c r="G25" s="44">
        <v>523</v>
      </c>
      <c r="H25" s="45">
        <f t="shared" si="1"/>
        <v>93.727598566308245</v>
      </c>
      <c r="I25" s="46">
        <v>497</v>
      </c>
      <c r="J25" s="47">
        <v>497</v>
      </c>
      <c r="K25" s="48">
        <f t="shared" si="4"/>
        <v>100</v>
      </c>
      <c r="L25" s="47">
        <v>496</v>
      </c>
      <c r="M25" s="48">
        <f t="shared" si="2"/>
        <v>99.798792756539228</v>
      </c>
      <c r="N25" s="49">
        <v>496</v>
      </c>
      <c r="O25" s="50">
        <f t="shared" si="3"/>
        <v>99.798792756539228</v>
      </c>
    </row>
    <row r="26" spans="1:15" ht="20.25" customHeight="1" x14ac:dyDescent="0.2">
      <c r="A26" s="42">
        <f>'[1]4'!A26</f>
        <v>12</v>
      </c>
      <c r="B26" s="43" t="str">
        <f>'[1]4'!B26</f>
        <v>Tulis</v>
      </c>
      <c r="C26" s="43" t="str">
        <f>'[1]4'!C26</f>
        <v>Tulis</v>
      </c>
      <c r="D26" s="44">
        <v>690</v>
      </c>
      <c r="E26" s="44">
        <v>690</v>
      </c>
      <c r="F26" s="45">
        <f t="shared" si="0"/>
        <v>100</v>
      </c>
      <c r="G26" s="44">
        <v>666</v>
      </c>
      <c r="H26" s="45">
        <f t="shared" si="1"/>
        <v>96.521739130434781</v>
      </c>
      <c r="I26" s="46">
        <v>666</v>
      </c>
      <c r="J26" s="47">
        <v>666</v>
      </c>
      <c r="K26" s="48">
        <f t="shared" si="4"/>
        <v>100</v>
      </c>
      <c r="L26" s="47">
        <v>666</v>
      </c>
      <c r="M26" s="48">
        <f t="shared" si="2"/>
        <v>100</v>
      </c>
      <c r="N26" s="49">
        <v>666</v>
      </c>
      <c r="O26" s="50">
        <f t="shared" si="3"/>
        <v>100</v>
      </c>
    </row>
    <row r="27" spans="1:15" ht="20.25" customHeight="1" x14ac:dyDescent="0.2">
      <c r="A27" s="42">
        <f>'[1]4'!A27</f>
        <v>13</v>
      </c>
      <c r="B27" s="43" t="str">
        <f>'[1]4'!B27</f>
        <v>Kandeman</v>
      </c>
      <c r="C27" s="43" t="str">
        <f>'[1]4'!C27</f>
        <v>Kandeman</v>
      </c>
      <c r="D27" s="44">
        <v>1045</v>
      </c>
      <c r="E27" s="44">
        <v>1045</v>
      </c>
      <c r="F27" s="45">
        <f t="shared" si="0"/>
        <v>100</v>
      </c>
      <c r="G27" s="44">
        <v>974</v>
      </c>
      <c r="H27" s="45">
        <f t="shared" si="1"/>
        <v>93.205741626794264</v>
      </c>
      <c r="I27" s="46">
        <v>957</v>
      </c>
      <c r="J27" s="47">
        <v>957</v>
      </c>
      <c r="K27" s="48">
        <f t="shared" si="4"/>
        <v>100</v>
      </c>
      <c r="L27" s="47">
        <v>957</v>
      </c>
      <c r="M27" s="48">
        <f t="shared" si="2"/>
        <v>100</v>
      </c>
      <c r="N27" s="49">
        <v>957</v>
      </c>
      <c r="O27" s="50">
        <f t="shared" si="3"/>
        <v>100</v>
      </c>
    </row>
    <row r="28" spans="1:15" ht="20.25" customHeight="1" x14ac:dyDescent="0.2">
      <c r="A28" s="42">
        <f>'[1]4'!A28</f>
        <v>14</v>
      </c>
      <c r="B28" s="43" t="str">
        <f>'[1]4'!B28</f>
        <v>Batang</v>
      </c>
      <c r="C28" s="43" t="str">
        <f>'[1]4'!C28</f>
        <v>Batang I</v>
      </c>
      <c r="D28" s="44">
        <v>568</v>
      </c>
      <c r="E28" s="44">
        <v>568</v>
      </c>
      <c r="F28" s="45">
        <f t="shared" si="0"/>
        <v>100</v>
      </c>
      <c r="G28" s="44">
        <v>511</v>
      </c>
      <c r="H28" s="45">
        <f t="shared" si="1"/>
        <v>89.964788732394368</v>
      </c>
      <c r="I28" s="46">
        <v>533</v>
      </c>
      <c r="J28" s="47">
        <v>533</v>
      </c>
      <c r="K28" s="48">
        <f t="shared" si="4"/>
        <v>100</v>
      </c>
      <c r="L28" s="47">
        <v>531</v>
      </c>
      <c r="M28" s="48">
        <f t="shared" si="2"/>
        <v>99.62476547842401</v>
      </c>
      <c r="N28" s="49">
        <v>531</v>
      </c>
      <c r="O28" s="50">
        <f t="shared" si="3"/>
        <v>99.62476547842401</v>
      </c>
    </row>
    <row r="29" spans="1:15" ht="20.25" customHeight="1" x14ac:dyDescent="0.2">
      <c r="A29" s="42"/>
      <c r="B29" s="43"/>
      <c r="C29" s="43" t="str">
        <f>'[1]4'!C29</f>
        <v>Batang II</v>
      </c>
      <c r="D29" s="44">
        <v>620</v>
      </c>
      <c r="E29" s="44">
        <v>620</v>
      </c>
      <c r="F29" s="45">
        <f t="shared" si="0"/>
        <v>100</v>
      </c>
      <c r="G29" s="44">
        <v>573</v>
      </c>
      <c r="H29" s="45">
        <f t="shared" si="1"/>
        <v>92.41935483870968</v>
      </c>
      <c r="I29" s="46">
        <v>570</v>
      </c>
      <c r="J29" s="47">
        <v>570</v>
      </c>
      <c r="K29" s="48">
        <f t="shared" si="4"/>
        <v>100</v>
      </c>
      <c r="L29" s="47">
        <v>569</v>
      </c>
      <c r="M29" s="48">
        <f t="shared" si="2"/>
        <v>99.824561403508767</v>
      </c>
      <c r="N29" s="49">
        <v>569</v>
      </c>
      <c r="O29" s="50">
        <f t="shared" si="3"/>
        <v>99.824561403508767</v>
      </c>
    </row>
    <row r="30" spans="1:15" ht="20.25" customHeight="1" x14ac:dyDescent="0.2">
      <c r="A30" s="42"/>
      <c r="B30" s="43"/>
      <c r="C30" s="43" t="str">
        <f>'[1]4'!C30</f>
        <v>Batang III</v>
      </c>
      <c r="D30" s="44">
        <v>591</v>
      </c>
      <c r="E30" s="44">
        <v>591</v>
      </c>
      <c r="F30" s="45">
        <f t="shared" si="0"/>
        <v>100</v>
      </c>
      <c r="G30" s="44">
        <v>575</v>
      </c>
      <c r="H30" s="45">
        <f t="shared" si="1"/>
        <v>97.29272419627749</v>
      </c>
      <c r="I30" s="46">
        <v>555</v>
      </c>
      <c r="J30" s="47">
        <v>555</v>
      </c>
      <c r="K30" s="48">
        <f t="shared" si="4"/>
        <v>100</v>
      </c>
      <c r="L30" s="47">
        <v>555</v>
      </c>
      <c r="M30" s="48">
        <f t="shared" si="2"/>
        <v>100</v>
      </c>
      <c r="N30" s="49">
        <v>555</v>
      </c>
      <c r="O30" s="50">
        <f t="shared" si="3"/>
        <v>100</v>
      </c>
    </row>
    <row r="31" spans="1:15" ht="20.25" customHeight="1" x14ac:dyDescent="0.2">
      <c r="A31" s="42"/>
      <c r="B31" s="43"/>
      <c r="C31" s="43" t="str">
        <f>'[1]4'!C31</f>
        <v>Batang IV</v>
      </c>
      <c r="D31" s="44">
        <v>539</v>
      </c>
      <c r="E31" s="44">
        <v>539</v>
      </c>
      <c r="F31" s="45">
        <f t="shared" si="0"/>
        <v>100</v>
      </c>
      <c r="G31" s="44">
        <v>501</v>
      </c>
      <c r="H31" s="45">
        <f t="shared" si="1"/>
        <v>92.949907235621524</v>
      </c>
      <c r="I31" s="46">
        <v>474</v>
      </c>
      <c r="J31" s="47">
        <v>474</v>
      </c>
      <c r="K31" s="48">
        <f t="shared" si="4"/>
        <v>100</v>
      </c>
      <c r="L31" s="47">
        <v>473</v>
      </c>
      <c r="M31" s="48">
        <f t="shared" si="2"/>
        <v>99.789029535864984</v>
      </c>
      <c r="N31" s="49">
        <v>473</v>
      </c>
      <c r="O31" s="50">
        <f t="shared" si="3"/>
        <v>99.789029535864984</v>
      </c>
    </row>
    <row r="32" spans="1:15" ht="20.25" customHeight="1" x14ac:dyDescent="0.2">
      <c r="A32" s="42">
        <f>'[1]4'!A32</f>
        <v>15</v>
      </c>
      <c r="B32" s="43" t="str">
        <f>'[1]4'!B32</f>
        <v>Warungasem</v>
      </c>
      <c r="C32" s="43" t="str">
        <f>'[1]4'!C32</f>
        <v>Warungasem</v>
      </c>
      <c r="D32" s="44">
        <v>924</v>
      </c>
      <c r="E32" s="44">
        <v>924</v>
      </c>
      <c r="F32" s="45">
        <f t="shared" si="0"/>
        <v>100</v>
      </c>
      <c r="G32" s="44">
        <v>848</v>
      </c>
      <c r="H32" s="45">
        <f t="shared" si="1"/>
        <v>91.774891774891771</v>
      </c>
      <c r="I32" s="46">
        <v>822</v>
      </c>
      <c r="J32" s="47">
        <v>821</v>
      </c>
      <c r="K32" s="48">
        <f t="shared" si="4"/>
        <v>99.878345498783446</v>
      </c>
      <c r="L32" s="47">
        <v>822</v>
      </c>
      <c r="M32" s="48">
        <f t="shared" si="2"/>
        <v>100</v>
      </c>
      <c r="N32" s="49">
        <v>822</v>
      </c>
      <c r="O32" s="50">
        <f t="shared" si="3"/>
        <v>100</v>
      </c>
    </row>
    <row r="33" spans="1:15" ht="15.75" thickBot="1" x14ac:dyDescent="0.25">
      <c r="A33" s="53"/>
      <c r="B33" s="54"/>
      <c r="C33" s="54"/>
      <c r="D33" s="55"/>
      <c r="E33" s="55"/>
      <c r="F33" s="56"/>
      <c r="G33" s="55"/>
      <c r="H33" s="57"/>
      <c r="I33" s="55"/>
      <c r="J33" s="55"/>
      <c r="K33" s="57"/>
      <c r="L33" s="55"/>
      <c r="M33" s="57"/>
      <c r="N33" s="58"/>
      <c r="O33" s="59"/>
    </row>
    <row r="34" spans="1:15" ht="25.5" customHeight="1" thickBot="1" x14ac:dyDescent="0.25">
      <c r="A34" s="60" t="s">
        <v>15</v>
      </c>
      <c r="B34" s="61"/>
      <c r="C34" s="62"/>
      <c r="D34" s="63">
        <f>SUM(D12:D33)</f>
        <v>13572</v>
      </c>
      <c r="E34" s="63">
        <f>SUM(E12:E33)</f>
        <v>13572</v>
      </c>
      <c r="F34" s="64">
        <f>E34/D34*100</f>
        <v>100</v>
      </c>
      <c r="G34" s="63">
        <f>SUM(G12:G33)</f>
        <v>12575</v>
      </c>
      <c r="H34" s="64">
        <f>G34/D34*100</f>
        <v>92.653993516062485</v>
      </c>
      <c r="I34" s="63">
        <f>SUM(I12:I33)</f>
        <v>12515</v>
      </c>
      <c r="J34" s="63">
        <f>SUM(J12:J33)</f>
        <v>12514</v>
      </c>
      <c r="K34" s="64">
        <f>J34/I34*100</f>
        <v>99.992009588493801</v>
      </c>
      <c r="L34" s="63">
        <f>SUM(L12:L33)</f>
        <v>12502</v>
      </c>
      <c r="M34" s="64">
        <f>L34/I34*100</f>
        <v>99.896124650419495</v>
      </c>
      <c r="N34" s="65">
        <f>SUM(N12:N33)</f>
        <v>12503</v>
      </c>
      <c r="O34" s="66">
        <f>N34/I34*100</f>
        <v>99.904115061925694</v>
      </c>
    </row>
    <row r="35" spans="1:15" ht="25.5" customHeight="1" thickBot="1" x14ac:dyDescent="0.25">
      <c r="A35" s="67" t="s">
        <v>16</v>
      </c>
      <c r="B35" s="11"/>
      <c r="C35" s="68"/>
      <c r="D35" s="69">
        <v>13380</v>
      </c>
      <c r="E35" s="69">
        <v>13380</v>
      </c>
      <c r="F35" s="70">
        <v>100</v>
      </c>
      <c r="G35" s="69">
        <v>12566</v>
      </c>
      <c r="H35" s="70">
        <v>93.916292974588941</v>
      </c>
      <c r="I35" s="69">
        <v>12567</v>
      </c>
      <c r="J35" s="69">
        <v>12563</v>
      </c>
      <c r="K35" s="70">
        <v>99.968170605554235</v>
      </c>
      <c r="L35" s="69">
        <v>12558</v>
      </c>
      <c r="M35" s="71">
        <v>99.928383862497014</v>
      </c>
      <c r="N35" s="72">
        <v>12562</v>
      </c>
      <c r="O35" s="73">
        <v>99.960213256942794</v>
      </c>
    </row>
    <row r="36" spans="1:15" ht="25.5" customHeight="1" thickBot="1" x14ac:dyDescent="0.25">
      <c r="A36" s="67" t="s">
        <v>17</v>
      </c>
      <c r="B36" s="11"/>
      <c r="C36" s="68"/>
      <c r="D36" s="69">
        <v>13399</v>
      </c>
      <c r="E36" s="69">
        <v>13399</v>
      </c>
      <c r="F36" s="70">
        <v>100</v>
      </c>
      <c r="G36" s="69">
        <v>12452</v>
      </c>
      <c r="H36" s="70">
        <v>92.932308381222484</v>
      </c>
      <c r="I36" s="69">
        <v>12535</v>
      </c>
      <c r="J36" s="69">
        <v>12531</v>
      </c>
      <c r="K36" s="70">
        <v>99.968089349820502</v>
      </c>
      <c r="L36" s="69">
        <v>12461</v>
      </c>
      <c r="M36" s="71">
        <v>99.409652971679293</v>
      </c>
      <c r="N36" s="72">
        <v>12529</v>
      </c>
      <c r="O36" s="73">
        <v>99.952134024730753</v>
      </c>
    </row>
    <row r="37" spans="1:15" ht="25.5" customHeight="1" thickBot="1" x14ac:dyDescent="0.25">
      <c r="A37" s="74" t="s">
        <v>18</v>
      </c>
      <c r="B37" s="75"/>
      <c r="C37" s="76"/>
      <c r="D37" s="77">
        <v>13676</v>
      </c>
      <c r="E37" s="77">
        <v>13676</v>
      </c>
      <c r="F37" s="78">
        <v>100</v>
      </c>
      <c r="G37" s="77">
        <v>12729</v>
      </c>
      <c r="H37" s="78">
        <v>93.075460661011988</v>
      </c>
      <c r="I37" s="77">
        <v>12623</v>
      </c>
      <c r="J37" s="77">
        <v>12611</v>
      </c>
      <c r="K37" s="78">
        <v>99.904935435316489</v>
      </c>
      <c r="L37" s="77">
        <v>12608</v>
      </c>
      <c r="M37" s="79">
        <v>99.881169294145607</v>
      </c>
      <c r="N37" s="80">
        <v>12616</v>
      </c>
      <c r="O37" s="81">
        <v>99.944545670601286</v>
      </c>
    </row>
    <row r="38" spans="1:15" ht="25.5" customHeight="1" thickBot="1" x14ac:dyDescent="0.25">
      <c r="A38" s="74" t="s">
        <v>19</v>
      </c>
      <c r="B38" s="75"/>
      <c r="C38" s="76"/>
      <c r="D38" s="77">
        <v>13452</v>
      </c>
      <c r="E38" s="77">
        <v>13452</v>
      </c>
      <c r="F38" s="78">
        <v>100</v>
      </c>
      <c r="G38" s="77">
        <v>12859</v>
      </c>
      <c r="H38" s="78">
        <v>95.591733571216182</v>
      </c>
      <c r="I38" s="77">
        <v>12959</v>
      </c>
      <c r="J38" s="77">
        <v>12849</v>
      </c>
      <c r="K38" s="78">
        <v>99.151169071687633</v>
      </c>
      <c r="L38" s="82">
        <v>12806</v>
      </c>
      <c r="M38" s="83">
        <v>98.819353345165524</v>
      </c>
      <c r="N38" s="80">
        <v>12818</v>
      </c>
      <c r="O38" s="81">
        <v>98.911953082799599</v>
      </c>
    </row>
    <row r="39" spans="1:15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7"/>
      <c r="M39" s="7"/>
    </row>
    <row r="40" spans="1:15" x14ac:dyDescent="0.2">
      <c r="A40" s="1" t="s">
        <v>20</v>
      </c>
    </row>
  </sheetData>
  <mergeCells count="13">
    <mergeCell ref="J9:K9"/>
    <mergeCell ref="L9:M9"/>
    <mergeCell ref="N9:O9"/>
    <mergeCell ref="A3:O3"/>
    <mergeCell ref="A8:A10"/>
    <mergeCell ref="B8:B10"/>
    <mergeCell ref="C8:C10"/>
    <mergeCell ref="D8:H8"/>
    <mergeCell ref="I8:O8"/>
    <mergeCell ref="D9:D10"/>
    <mergeCell ref="E9:F9"/>
    <mergeCell ref="G9:H9"/>
    <mergeCell ref="I9:I10"/>
  </mergeCells>
  <printOptions horizontalCentered="1"/>
  <pageMargins left="0.78740157480314965" right="0.78740157480314965" top="0.59055118110236227" bottom="0.59055118110236227" header="0" footer="0.39370078740157483"/>
  <pageSetup paperSize="9" scale="62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2019-09-19T07:11:33Z</dcterms:created>
  <dcterms:modified xsi:type="dcterms:W3CDTF">2019-09-19T07:12:03Z</dcterms:modified>
</cp:coreProperties>
</file>