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3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33" i="1" l="1"/>
  <c r="M33" i="1"/>
  <c r="K33" i="1"/>
  <c r="I33" i="1"/>
  <c r="G33" i="1"/>
  <c r="E33" i="1"/>
  <c r="D31" i="1"/>
  <c r="N31" i="1" s="1"/>
  <c r="C31" i="1"/>
  <c r="B31" i="1"/>
  <c r="A31" i="1"/>
  <c r="D30" i="1"/>
  <c r="N30" i="1" s="1"/>
  <c r="C30" i="1"/>
  <c r="F29" i="1"/>
  <c r="D29" i="1"/>
  <c r="N29" i="1" s="1"/>
  <c r="C29" i="1"/>
  <c r="N28" i="1"/>
  <c r="J28" i="1"/>
  <c r="F28" i="1"/>
  <c r="D28" i="1"/>
  <c r="P28" i="1" s="1"/>
  <c r="C28" i="1"/>
  <c r="N27" i="1"/>
  <c r="J27" i="1"/>
  <c r="F27" i="1"/>
  <c r="D27" i="1"/>
  <c r="P27" i="1" s="1"/>
  <c r="C27" i="1"/>
  <c r="B27" i="1"/>
  <c r="A27" i="1"/>
  <c r="N26" i="1"/>
  <c r="J26" i="1"/>
  <c r="F26" i="1"/>
  <c r="D26" i="1"/>
  <c r="P26" i="1" s="1"/>
  <c r="C26" i="1"/>
  <c r="B26" i="1"/>
  <c r="A26" i="1"/>
  <c r="N25" i="1"/>
  <c r="J25" i="1"/>
  <c r="F25" i="1"/>
  <c r="D25" i="1"/>
  <c r="P25" i="1" s="1"/>
  <c r="C25" i="1"/>
  <c r="B25" i="1"/>
  <c r="A25" i="1"/>
  <c r="N24" i="1"/>
  <c r="J24" i="1"/>
  <c r="F24" i="1"/>
  <c r="D24" i="1"/>
  <c r="P24" i="1" s="1"/>
  <c r="C24" i="1"/>
  <c r="B24" i="1"/>
  <c r="A24" i="1"/>
  <c r="N23" i="1"/>
  <c r="J23" i="1"/>
  <c r="F23" i="1"/>
  <c r="D23" i="1"/>
  <c r="P23" i="1" s="1"/>
  <c r="C23" i="1"/>
  <c r="B23" i="1"/>
  <c r="A23" i="1"/>
  <c r="N22" i="1"/>
  <c r="J22" i="1"/>
  <c r="F22" i="1"/>
  <c r="D22" i="1"/>
  <c r="P22" i="1" s="1"/>
  <c r="C22" i="1"/>
  <c r="B22" i="1"/>
  <c r="A22" i="1"/>
  <c r="N21" i="1"/>
  <c r="J21" i="1"/>
  <c r="F21" i="1"/>
  <c r="D21" i="1"/>
  <c r="P21" i="1" s="1"/>
  <c r="C21" i="1"/>
  <c r="B21" i="1"/>
  <c r="A21" i="1"/>
  <c r="N20" i="1"/>
  <c r="J20" i="1"/>
  <c r="F20" i="1"/>
  <c r="D20" i="1"/>
  <c r="P20" i="1" s="1"/>
  <c r="C20" i="1"/>
  <c r="B20" i="1"/>
  <c r="A20" i="1"/>
  <c r="N19" i="1"/>
  <c r="J19" i="1"/>
  <c r="F19" i="1"/>
  <c r="D19" i="1"/>
  <c r="P19" i="1" s="1"/>
  <c r="C19" i="1"/>
  <c r="B19" i="1"/>
  <c r="A19" i="1"/>
  <c r="N18" i="1"/>
  <c r="J18" i="1"/>
  <c r="F18" i="1"/>
  <c r="D18" i="1"/>
  <c r="P18" i="1" s="1"/>
  <c r="C18" i="1"/>
  <c r="B18" i="1"/>
  <c r="A18" i="1"/>
  <c r="N17" i="1"/>
  <c r="J17" i="1"/>
  <c r="F17" i="1"/>
  <c r="D17" i="1"/>
  <c r="P17" i="1" s="1"/>
  <c r="C17" i="1"/>
  <c r="B17" i="1"/>
  <c r="A17" i="1"/>
  <c r="N16" i="1"/>
  <c r="J16" i="1"/>
  <c r="F16" i="1"/>
  <c r="D16" i="1"/>
  <c r="P16" i="1" s="1"/>
  <c r="C16" i="1"/>
  <c r="B16" i="1"/>
  <c r="A16" i="1"/>
  <c r="N15" i="1"/>
  <c r="J15" i="1"/>
  <c r="F15" i="1"/>
  <c r="D15" i="1"/>
  <c r="P15" i="1" s="1"/>
  <c r="C15" i="1"/>
  <c r="B15" i="1"/>
  <c r="A15" i="1"/>
  <c r="N14" i="1"/>
  <c r="J14" i="1"/>
  <c r="F14" i="1"/>
  <c r="D14" i="1"/>
  <c r="P14" i="1" s="1"/>
  <c r="C14" i="1"/>
  <c r="B14" i="1"/>
  <c r="A14" i="1"/>
  <c r="N13" i="1"/>
  <c r="J13" i="1"/>
  <c r="F13" i="1"/>
  <c r="D13" i="1"/>
  <c r="P13" i="1" s="1"/>
  <c r="C13" i="1"/>
  <c r="B13" i="1"/>
  <c r="A13" i="1"/>
  <c r="N12" i="1"/>
  <c r="J12" i="1"/>
  <c r="F12" i="1"/>
  <c r="D12" i="1"/>
  <c r="P12" i="1" s="1"/>
  <c r="C12" i="1"/>
  <c r="B12" i="1"/>
  <c r="A12" i="1"/>
  <c r="N11" i="1"/>
  <c r="J11" i="1"/>
  <c r="F11" i="1"/>
  <c r="D11" i="1"/>
  <c r="D33" i="1" s="1"/>
  <c r="C11" i="1"/>
  <c r="B11" i="1"/>
  <c r="A11" i="1"/>
  <c r="H5" i="1"/>
  <c r="G5" i="1"/>
  <c r="H4" i="1"/>
  <c r="G4" i="1"/>
  <c r="F33" i="1" l="1"/>
  <c r="J33" i="1"/>
  <c r="N33" i="1"/>
  <c r="H33" i="1"/>
  <c r="L33" i="1"/>
  <c r="P33" i="1"/>
  <c r="H11" i="1"/>
  <c r="L11" i="1"/>
  <c r="P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P29" i="1"/>
  <c r="H30" i="1"/>
  <c r="L30" i="1"/>
  <c r="P30" i="1"/>
  <c r="H31" i="1"/>
  <c r="L31" i="1"/>
  <c r="P31" i="1"/>
  <c r="J29" i="1"/>
  <c r="F30" i="1"/>
  <c r="J30" i="1"/>
  <c r="F31" i="1"/>
  <c r="J31" i="1"/>
</calcChain>
</file>

<file path=xl/sharedStrings.xml><?xml version="1.0" encoding="utf-8"?>
<sst xmlns="http://schemas.openxmlformats.org/spreadsheetml/2006/main" count="31" uniqueCount="21">
  <si>
    <t>TABEL 30</t>
  </si>
  <si>
    <t>PERSENTASE CAKUPAN IMUNISASI TT PADA IBU HAMIL MENURUT KECAMATAN DAN PUSKESMAS</t>
  </si>
  <si>
    <t>NO</t>
  </si>
  <si>
    <t>KECAMATAN</t>
  </si>
  <si>
    <t>PUSKESMAS</t>
  </si>
  <si>
    <t>JUMLAH IBU HAMIL</t>
  </si>
  <si>
    <t>IMUNISASI TETANUS TOKSOID PADA IBU HAMIL</t>
  </si>
  <si>
    <t>TT-1</t>
  </si>
  <si>
    <t>TT-2</t>
  </si>
  <si>
    <t>TT-3</t>
  </si>
  <si>
    <t>TT-4</t>
  </si>
  <si>
    <t>TT-5</t>
  </si>
  <si>
    <t>TT2+</t>
  </si>
  <si>
    <t>JUMLAH</t>
  </si>
  <si>
    <t>%</t>
  </si>
  <si>
    <t>JUMLAH 2018</t>
  </si>
  <si>
    <t>JUMLAH 2017</t>
  </si>
  <si>
    <t>JUMLAH 2016</t>
  </si>
  <si>
    <t>JUMLAH 2015</t>
  </si>
  <si>
    <t>JUMLAH 2014</t>
  </si>
  <si>
    <t>Sumber : Bidang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</si>
</sst>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_(* #,##0_);_(* \(#,##0\);_(* &quot;-&quot;_);_(@_)"/>
    <numFmt numFmtId="166" formatCode="_(* #,##0.0_);_(* \(#,##0.0\);_(* &quot;-&quot;_);_(@_)"/>
    <numFmt numFmtId="167" formatCode="_(* #,##0.00_);_(* \(#,##0.00\);_(* &quot;-&quot;_);_(@_)"/>
    <numFmt numFmtId="168" formatCode="_(* #,##0.00_);_(* \(#,##0.00\);_(* &quot;-&quot;??_);_(@_)"/>
    <numFmt numFmtId="169" formatCode="#,##0.00\ ;&quot; (&quot;#,##0.00\);&quot; -&quot;#\ ;@\ "/>
    <numFmt numFmtId="170" formatCode="&quot;$&quot;#,##0_);[Red]\(&quot;$&quot;#,##0\)"/>
    <numFmt numFmtId="171" formatCode="&quot;$&quot;#,##0.00_);[Red]\(&quot;$&quot;#,##0.0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37" fontId="2" fillId="0" borderId="23" xfId="0" applyNumberFormat="1" applyFont="1" applyBorder="1" applyAlignment="1">
      <alignment horizontal="right" vertical="center"/>
    </xf>
    <xf numFmtId="1" fontId="6" fillId="0" borderId="23" xfId="2" applyNumberFormat="1" applyFont="1" applyFill="1" applyBorder="1" applyAlignment="1" applyProtection="1">
      <alignment horizontal="center" vertical="center"/>
    </xf>
    <xf numFmtId="164" fontId="6" fillId="0" borderId="23" xfId="2" applyNumberFormat="1" applyFont="1" applyFill="1" applyBorder="1" applyAlignment="1" applyProtection="1">
      <alignment horizontal="center" vertical="center"/>
    </xf>
    <xf numFmtId="1" fontId="6" fillId="0" borderId="23" xfId="3" applyNumberFormat="1" applyFont="1" applyFill="1" applyBorder="1" applyAlignment="1" applyProtection="1">
      <alignment horizontal="center" vertical="center"/>
    </xf>
    <xf numFmtId="164" fontId="6" fillId="0" borderId="23" xfId="3" applyNumberFormat="1" applyFont="1" applyFill="1" applyBorder="1" applyAlignment="1" applyProtection="1">
      <alignment horizontal="center" vertical="center"/>
    </xf>
    <xf numFmtId="1" fontId="6" fillId="0" borderId="23" xfId="4" applyNumberFormat="1" applyFont="1" applyFill="1" applyBorder="1" applyAlignment="1" applyProtection="1">
      <alignment horizontal="center" vertical="center"/>
    </xf>
    <xf numFmtId="164" fontId="6" fillId="0" borderId="23" xfId="4" applyNumberFormat="1" applyFont="1" applyFill="1" applyBorder="1" applyAlignment="1" applyProtection="1">
      <alignment horizontal="center" vertical="center"/>
    </xf>
    <xf numFmtId="1" fontId="6" fillId="0" borderId="23" xfId="5" applyNumberFormat="1" applyFont="1" applyFill="1" applyBorder="1" applyAlignment="1" applyProtection="1">
      <alignment horizontal="center" vertical="center"/>
    </xf>
    <xf numFmtId="164" fontId="6" fillId="0" borderId="23" xfId="5" applyNumberFormat="1" applyFont="1" applyFill="1" applyBorder="1" applyAlignment="1" applyProtection="1">
      <alignment horizontal="center" vertical="center"/>
    </xf>
    <xf numFmtId="1" fontId="6" fillId="0" borderId="23" xfId="6" applyNumberFormat="1" applyFont="1" applyFill="1" applyBorder="1" applyAlignment="1" applyProtection="1">
      <alignment horizontal="center" vertical="center"/>
    </xf>
    <xf numFmtId="164" fontId="6" fillId="0" borderId="23" xfId="6" applyNumberFormat="1" applyFont="1" applyFill="1" applyBorder="1" applyAlignment="1" applyProtection="1">
      <alignment horizontal="center" vertical="center"/>
    </xf>
    <xf numFmtId="1" fontId="6" fillId="0" borderId="23" xfId="7" applyNumberFormat="1" applyFont="1" applyFill="1" applyBorder="1" applyAlignment="1" applyProtection="1">
      <alignment horizontal="center" vertical="center"/>
    </xf>
    <xf numFmtId="164" fontId="6" fillId="0" borderId="24" xfId="7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37" fontId="2" fillId="0" borderId="26" xfId="0" applyNumberFormat="1" applyFont="1" applyBorder="1" applyAlignment="1">
      <alignment horizontal="right" vertical="center"/>
    </xf>
    <xf numFmtId="1" fontId="6" fillId="0" borderId="26" xfId="2" applyNumberFormat="1" applyFont="1" applyFill="1" applyBorder="1" applyAlignment="1" applyProtection="1">
      <alignment horizontal="center" vertical="center"/>
    </xf>
    <xf numFmtId="164" fontId="6" fillId="0" borderId="26" xfId="2" applyNumberFormat="1" applyFont="1" applyFill="1" applyBorder="1" applyAlignment="1" applyProtection="1">
      <alignment horizontal="center" vertical="center"/>
    </xf>
    <xf numFmtId="1" fontId="6" fillId="0" borderId="26" xfId="3" applyNumberFormat="1" applyFont="1" applyFill="1" applyBorder="1" applyAlignment="1" applyProtection="1">
      <alignment horizontal="center" vertical="center"/>
    </xf>
    <xf numFmtId="164" fontId="6" fillId="0" borderId="26" xfId="3" applyNumberFormat="1" applyFont="1" applyFill="1" applyBorder="1" applyAlignment="1" applyProtection="1">
      <alignment horizontal="center" vertical="center"/>
    </xf>
    <xf numFmtId="1" fontId="6" fillId="0" borderId="26" xfId="4" applyNumberFormat="1" applyFont="1" applyFill="1" applyBorder="1" applyAlignment="1" applyProtection="1">
      <alignment horizontal="center" vertical="center"/>
    </xf>
    <xf numFmtId="164" fontId="6" fillId="0" borderId="26" xfId="4" applyNumberFormat="1" applyFont="1" applyFill="1" applyBorder="1" applyAlignment="1" applyProtection="1">
      <alignment horizontal="center" vertical="center"/>
    </xf>
    <xf numFmtId="1" fontId="6" fillId="0" borderId="26" xfId="5" applyNumberFormat="1" applyFont="1" applyFill="1" applyBorder="1" applyAlignment="1" applyProtection="1">
      <alignment horizontal="center" vertical="center"/>
    </xf>
    <xf numFmtId="164" fontId="6" fillId="0" borderId="26" xfId="5" applyNumberFormat="1" applyFont="1" applyFill="1" applyBorder="1" applyAlignment="1" applyProtection="1">
      <alignment horizontal="center" vertical="center"/>
    </xf>
    <xf numFmtId="1" fontId="6" fillId="0" borderId="26" xfId="6" applyNumberFormat="1" applyFont="1" applyFill="1" applyBorder="1" applyAlignment="1" applyProtection="1">
      <alignment horizontal="center" vertical="center"/>
    </xf>
    <xf numFmtId="164" fontId="6" fillId="0" borderId="26" xfId="6" applyNumberFormat="1" applyFont="1" applyFill="1" applyBorder="1" applyAlignment="1" applyProtection="1">
      <alignment horizontal="center" vertical="center"/>
    </xf>
    <xf numFmtId="1" fontId="6" fillId="0" borderId="26" xfId="7" applyNumberFormat="1" applyFont="1" applyFill="1" applyBorder="1" applyAlignment="1" applyProtection="1">
      <alignment horizontal="center" vertical="center"/>
    </xf>
    <xf numFmtId="164" fontId="6" fillId="0" borderId="27" xfId="7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37" fontId="2" fillId="0" borderId="30" xfId="1" applyNumberFormat="1" applyFont="1" applyBorder="1" applyAlignment="1">
      <alignment vertical="center"/>
    </xf>
    <xf numFmtId="39" fontId="2" fillId="0" borderId="30" xfId="1" applyNumberFormat="1" applyFont="1" applyBorder="1" applyAlignment="1">
      <alignment vertical="center"/>
    </xf>
    <xf numFmtId="37" fontId="2" fillId="0" borderId="31" xfId="1" applyNumberFormat="1" applyFont="1" applyFill="1" applyBorder="1" applyAlignment="1" applyProtection="1">
      <alignment vertical="center"/>
    </xf>
    <xf numFmtId="2" fontId="2" fillId="0" borderId="31" xfId="1" applyNumberFormat="1" applyFont="1" applyFill="1" applyBorder="1" applyAlignment="1" applyProtection="1">
      <alignment vertical="center"/>
    </xf>
    <xf numFmtId="16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2" fontId="2" fillId="0" borderId="30" xfId="1" applyNumberFormat="1" applyFont="1" applyBorder="1" applyAlignment="1">
      <alignment vertical="center"/>
    </xf>
    <xf numFmtId="167" fontId="2" fillId="0" borderId="32" xfId="1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7" fontId="2" fillId="0" borderId="20" xfId="1" applyNumberFormat="1" applyFont="1" applyBorder="1" applyAlignment="1">
      <alignment vertical="center"/>
    </xf>
    <xf numFmtId="39" fontId="2" fillId="0" borderId="20" xfId="1" applyNumberFormat="1" applyFont="1" applyBorder="1" applyAlignment="1">
      <alignment vertical="center"/>
    </xf>
    <xf numFmtId="2" fontId="2" fillId="0" borderId="20" xfId="1" applyNumberFormat="1" applyFont="1" applyBorder="1" applyAlignment="1">
      <alignment vertical="center"/>
    </xf>
    <xf numFmtId="167" fontId="2" fillId="0" borderId="21" xfId="1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</cellXfs>
  <cellStyles count="100">
    <cellStyle name="Comma [0]" xfId="1" builtinId="6"/>
    <cellStyle name="Comma [0] 2" xfId="8"/>
    <cellStyle name="Comma [0] 2 2" xfId="9"/>
    <cellStyle name="Comma [0] 2 3" xfId="10"/>
    <cellStyle name="Comma [0] 2 4" xfId="11"/>
    <cellStyle name="Comma [0] 2 5" xfId="12"/>
    <cellStyle name="Comma [0] 2 6" xfId="13"/>
    <cellStyle name="Comma [0] 2 7" xfId="14"/>
    <cellStyle name="Comma [0] 3" xfId="15"/>
    <cellStyle name="Comma [0] 4" xfId="16"/>
    <cellStyle name="Comma [0] 5" xfId="17"/>
    <cellStyle name="Comma [0] 5 2" xfId="18"/>
    <cellStyle name="Comma [0] 5 3" xfId="19"/>
    <cellStyle name="Comma 10" xfId="20"/>
    <cellStyle name="Comma 11" xfId="21"/>
    <cellStyle name="Comma 12" xfId="22"/>
    <cellStyle name="Comma 13" xfId="23"/>
    <cellStyle name="Comma 14" xfId="24"/>
    <cellStyle name="Comma 15" xfId="25"/>
    <cellStyle name="Comma 16" xfId="26"/>
    <cellStyle name="Comma 17" xfId="27"/>
    <cellStyle name="Comma 18" xfId="28"/>
    <cellStyle name="Comma 19" xfId="29"/>
    <cellStyle name="Comma 2" xfId="30"/>
    <cellStyle name="Comma 2 2" xfId="31"/>
    <cellStyle name="Comma 2 3" xfId="32"/>
    <cellStyle name="Comma 2 3 2" xfId="33"/>
    <cellStyle name="Comma 2 3 3" xfId="34"/>
    <cellStyle name="Comma 2 3 4" xfId="35"/>
    <cellStyle name="Comma 2 4" xfId="36"/>
    <cellStyle name="Comma 2 5" xfId="37"/>
    <cellStyle name="Comma 2 6" xfId="38"/>
    <cellStyle name="Comma 2 7" xfId="39"/>
    <cellStyle name="Comma 20" xfId="40"/>
    <cellStyle name="Comma 20 2" xfId="41"/>
    <cellStyle name="Comma 20 3" xfId="42"/>
    <cellStyle name="Comma 21" xfId="43"/>
    <cellStyle name="Comma 21 2" xfId="44"/>
    <cellStyle name="Comma 21 3" xfId="45"/>
    <cellStyle name="Comma 22" xfId="46"/>
    <cellStyle name="Comma 22 2" xfId="47"/>
    <cellStyle name="Comma 22 3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Excel Built-in Comma" xfId="56"/>
    <cellStyle name="Excel Built-in Normal" xfId="57"/>
    <cellStyle name="Millares [0]_Well Timing" xfId="58"/>
    <cellStyle name="Millares_Well Timing" xfId="59"/>
    <cellStyle name="Moneda [0]_Well Timing" xfId="60"/>
    <cellStyle name="Moneda_Well Timing" xfId="61"/>
    <cellStyle name="Normal" xfId="0" builtinId="0"/>
    <cellStyle name="Normal 16 2" xfId="62"/>
    <cellStyle name="Normal 2" xfId="63"/>
    <cellStyle name="Normal 2 2" xfId="64"/>
    <cellStyle name="Normal 2 2 2" xfId="65"/>
    <cellStyle name="Normal 2 2 3" xfId="66"/>
    <cellStyle name="Normal 2 2 4" xfId="67"/>
    <cellStyle name="Normal 2 3" xfId="68"/>
    <cellStyle name="Normal 2 4" xfId="69"/>
    <cellStyle name="Normal 2 5" xfId="70"/>
    <cellStyle name="Normal 21 2" xfId="2"/>
    <cellStyle name="Normal 21 2 2" xfId="71"/>
    <cellStyle name="Normal 21 2 3" xfId="72"/>
    <cellStyle name="Normal 22 2" xfId="3"/>
    <cellStyle name="Normal 22 2 2" xfId="73"/>
    <cellStyle name="Normal 22 2 3" xfId="74"/>
    <cellStyle name="Normal 23 2" xfId="4"/>
    <cellStyle name="Normal 23 2 2" xfId="75"/>
    <cellStyle name="Normal 23 2 3" xfId="76"/>
    <cellStyle name="Normal 24 2" xfId="5"/>
    <cellStyle name="Normal 24 2 2" xfId="77"/>
    <cellStyle name="Normal 24 2 3" xfId="78"/>
    <cellStyle name="Normal 25 2" xfId="6"/>
    <cellStyle name="Normal 25 2 2" xfId="79"/>
    <cellStyle name="Normal 25 2 3" xfId="80"/>
    <cellStyle name="Normal 26 2" xfId="7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D12">
            <v>716</v>
          </cell>
        </row>
        <row r="13">
          <cell r="D13">
            <v>925</v>
          </cell>
        </row>
        <row r="14">
          <cell r="D14">
            <v>428</v>
          </cell>
        </row>
        <row r="15">
          <cell r="D15">
            <v>516</v>
          </cell>
        </row>
        <row r="16">
          <cell r="D16">
            <v>255</v>
          </cell>
        </row>
        <row r="17">
          <cell r="D17">
            <v>683</v>
          </cell>
        </row>
        <row r="18">
          <cell r="D18">
            <v>939</v>
          </cell>
        </row>
        <row r="19">
          <cell r="D19">
            <v>579</v>
          </cell>
        </row>
        <row r="20">
          <cell r="D20">
            <v>682</v>
          </cell>
        </row>
        <row r="21">
          <cell r="D21">
            <v>248</v>
          </cell>
        </row>
        <row r="22">
          <cell r="D22">
            <v>631</v>
          </cell>
        </row>
        <row r="23">
          <cell r="D23">
            <v>574</v>
          </cell>
        </row>
        <row r="24">
          <cell r="D24">
            <v>861</v>
          </cell>
        </row>
        <row r="25">
          <cell r="D25">
            <v>558</v>
          </cell>
        </row>
        <row r="26">
          <cell r="D26">
            <v>690</v>
          </cell>
        </row>
        <row r="27">
          <cell r="D27">
            <v>1045</v>
          </cell>
        </row>
        <row r="28">
          <cell r="D28">
            <v>568</v>
          </cell>
        </row>
        <row r="29">
          <cell r="D29">
            <v>620</v>
          </cell>
        </row>
        <row r="30">
          <cell r="D30">
            <v>591</v>
          </cell>
        </row>
        <row r="31">
          <cell r="D31">
            <v>539</v>
          </cell>
        </row>
        <row r="32">
          <cell r="D32">
            <v>924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2060"/>
    <pageSetUpPr fitToPage="1"/>
  </sheetPr>
  <dimension ref="A1:Q40"/>
  <sheetViews>
    <sheetView tabSelected="1" view="pageBreakPreview" zoomScale="60" zoomScaleNormal="60" workbookViewId="0">
      <selection activeCell="O11" sqref="O11:O31"/>
    </sheetView>
  </sheetViews>
  <sheetFormatPr defaultRowHeight="15" x14ac:dyDescent="0.2"/>
  <cols>
    <col min="1" max="1" width="5.7109375" style="2" customWidth="1"/>
    <col min="2" max="3" width="21.7109375" style="2" customWidth="1"/>
    <col min="4" max="4" width="15.28515625" style="2" customWidth="1"/>
    <col min="5" max="16" width="10.7109375" style="2" customWidth="1"/>
    <col min="17" max="16384" width="9.140625" style="2"/>
  </cols>
  <sheetData>
    <row r="1" spans="1:17" x14ac:dyDescent="0.2">
      <c r="A1" s="1" t="s">
        <v>0</v>
      </c>
    </row>
    <row r="3" spans="1:17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2">
      <c r="B4" s="4"/>
      <c r="C4" s="4"/>
      <c r="D4" s="4"/>
      <c r="F4" s="5"/>
      <c r="G4" s="5" t="str">
        <f>'[1]1'!F5</f>
        <v>KABUPATEN/KOTA</v>
      </c>
      <c r="H4" s="6" t="str">
        <f>'[1]1'!G5</f>
        <v>BATANG</v>
      </c>
      <c r="K4" s="7"/>
      <c r="L4" s="7"/>
      <c r="M4" s="7"/>
      <c r="N4" s="7"/>
      <c r="O4" s="7"/>
      <c r="P4" s="7"/>
    </row>
    <row r="5" spans="1:17" x14ac:dyDescent="0.2">
      <c r="B5" s="4"/>
      <c r="C5" s="4"/>
      <c r="D5" s="4"/>
      <c r="F5" s="5"/>
      <c r="G5" s="5" t="str">
        <f>'[1]1'!F6</f>
        <v xml:space="preserve">TAHUN </v>
      </c>
      <c r="H5" s="6">
        <f>'[1]1'!G6</f>
        <v>2018</v>
      </c>
      <c r="K5" s="7"/>
      <c r="L5" s="7"/>
      <c r="M5" s="7"/>
      <c r="N5" s="7"/>
      <c r="O5" s="7"/>
      <c r="P5" s="7"/>
    </row>
    <row r="6" spans="1:17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4"/>
    </row>
    <row r="7" spans="1:17" s="17" customFormat="1" ht="18" customHeight="1" x14ac:dyDescent="0.2">
      <c r="A7" s="9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6"/>
    </row>
    <row r="8" spans="1:17" s="17" customFormat="1" ht="18" customHeight="1" x14ac:dyDescent="0.2">
      <c r="A8" s="18"/>
      <c r="B8" s="19"/>
      <c r="C8" s="19"/>
      <c r="D8" s="20"/>
      <c r="E8" s="21" t="s">
        <v>7</v>
      </c>
      <c r="F8" s="22"/>
      <c r="G8" s="21" t="s">
        <v>8</v>
      </c>
      <c r="H8" s="22"/>
      <c r="I8" s="21" t="s">
        <v>9</v>
      </c>
      <c r="J8" s="22"/>
      <c r="K8" s="21" t="s">
        <v>10</v>
      </c>
      <c r="L8" s="23"/>
      <c r="M8" s="21" t="s">
        <v>11</v>
      </c>
      <c r="N8" s="23"/>
      <c r="O8" s="24" t="s">
        <v>12</v>
      </c>
      <c r="P8" s="25"/>
    </row>
    <row r="9" spans="1:17" s="17" customFormat="1" ht="18" customHeight="1" x14ac:dyDescent="0.2">
      <c r="A9" s="26"/>
      <c r="B9" s="27"/>
      <c r="C9" s="27"/>
      <c r="D9" s="28"/>
      <c r="E9" s="29" t="s">
        <v>13</v>
      </c>
      <c r="F9" s="30" t="s">
        <v>14</v>
      </c>
      <c r="G9" s="29" t="s">
        <v>13</v>
      </c>
      <c r="H9" s="30" t="s">
        <v>14</v>
      </c>
      <c r="I9" s="29" t="s">
        <v>13</v>
      </c>
      <c r="J9" s="30" t="s">
        <v>14</v>
      </c>
      <c r="K9" s="29" t="s">
        <v>13</v>
      </c>
      <c r="L9" s="30" t="s">
        <v>14</v>
      </c>
      <c r="M9" s="29" t="s">
        <v>13</v>
      </c>
      <c r="N9" s="30" t="s">
        <v>14</v>
      </c>
      <c r="O9" s="29" t="s">
        <v>13</v>
      </c>
      <c r="P9" s="31" t="s">
        <v>14</v>
      </c>
    </row>
    <row r="10" spans="1:17" s="17" customFormat="1" ht="18" customHeight="1" thickBot="1" x14ac:dyDescent="0.25">
      <c r="A10" s="32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5">
        <v>16</v>
      </c>
    </row>
    <row r="11" spans="1:17" ht="23.25" customHeight="1" x14ac:dyDescent="0.2">
      <c r="A11" s="36">
        <f>'[1]4'!A12</f>
        <v>1</v>
      </c>
      <c r="B11" s="37" t="str">
        <f>'[1]4'!B12</f>
        <v>Wonotunggal</v>
      </c>
      <c r="C11" s="37" t="str">
        <f>'[1]4'!C12</f>
        <v>Wonotunggal</v>
      </c>
      <c r="D11" s="38">
        <f>'[1]29'!D12</f>
        <v>716</v>
      </c>
      <c r="E11" s="39">
        <v>116</v>
      </c>
      <c r="F11" s="40">
        <f>E11/D11*100</f>
        <v>16.201117318435752</v>
      </c>
      <c r="G11" s="41">
        <v>134</v>
      </c>
      <c r="H11" s="42">
        <f>G11/D11*100</f>
        <v>18.715083798882681</v>
      </c>
      <c r="I11" s="43">
        <v>129</v>
      </c>
      <c r="J11" s="44">
        <f>I11/D11*100</f>
        <v>18.016759776536311</v>
      </c>
      <c r="K11" s="45">
        <v>103</v>
      </c>
      <c r="L11" s="46">
        <f>K11/D11*100</f>
        <v>14.385474860335195</v>
      </c>
      <c r="M11" s="47">
        <v>41</v>
      </c>
      <c r="N11" s="48">
        <f>M11/D11*100</f>
        <v>5.7262569832402237</v>
      </c>
      <c r="O11" s="49">
        <v>407</v>
      </c>
      <c r="P11" s="50">
        <f>O11/D11*100</f>
        <v>56.843575418994419</v>
      </c>
    </row>
    <row r="12" spans="1:17" ht="23.25" customHeight="1" x14ac:dyDescent="0.2">
      <c r="A12" s="51">
        <f>'[1]4'!A13</f>
        <v>2</v>
      </c>
      <c r="B12" s="52" t="str">
        <f>'[1]4'!B13</f>
        <v>Bandar</v>
      </c>
      <c r="C12" s="52" t="str">
        <f>'[1]4'!C13</f>
        <v>Bandar I</v>
      </c>
      <c r="D12" s="53">
        <f>'[1]29'!D13</f>
        <v>925</v>
      </c>
      <c r="E12" s="54">
        <v>166</v>
      </c>
      <c r="F12" s="55">
        <f t="shared" ref="F12:F31" si="0">E12/D12*100</f>
        <v>17.945945945945947</v>
      </c>
      <c r="G12" s="56">
        <v>190</v>
      </c>
      <c r="H12" s="57">
        <f t="shared" ref="H12:H31" si="1">G12/D12*100</f>
        <v>20.54054054054054</v>
      </c>
      <c r="I12" s="58">
        <v>200</v>
      </c>
      <c r="J12" s="59">
        <f t="shared" ref="J12:J31" si="2">I12/D12*100</f>
        <v>21.621621621621621</v>
      </c>
      <c r="K12" s="60">
        <v>67</v>
      </c>
      <c r="L12" s="61">
        <f t="shared" ref="L12:L31" si="3">K12/D12*100</f>
        <v>7.243243243243243</v>
      </c>
      <c r="M12" s="62">
        <v>72</v>
      </c>
      <c r="N12" s="63">
        <f t="shared" ref="N12:N31" si="4">M12/D12*100</f>
        <v>7.7837837837837833</v>
      </c>
      <c r="O12" s="64">
        <v>529</v>
      </c>
      <c r="P12" s="65">
        <f t="shared" ref="P12:P31" si="5">O12/D12*100</f>
        <v>57.189189189189193</v>
      </c>
    </row>
    <row r="13" spans="1:17" ht="23.25" customHeight="1" x14ac:dyDescent="0.2">
      <c r="A13" s="66">
        <f>'[1]4'!A14</f>
        <v>0</v>
      </c>
      <c r="B13" s="67">
        <f>'[1]4'!B14</f>
        <v>0</v>
      </c>
      <c r="C13" s="52" t="str">
        <f>'[1]4'!C14</f>
        <v>Bandar II</v>
      </c>
      <c r="D13" s="53">
        <f>'[1]29'!D14</f>
        <v>428</v>
      </c>
      <c r="E13" s="54">
        <v>255</v>
      </c>
      <c r="F13" s="55">
        <f t="shared" si="0"/>
        <v>59.579439252336449</v>
      </c>
      <c r="G13" s="56">
        <v>205</v>
      </c>
      <c r="H13" s="57">
        <f t="shared" si="1"/>
        <v>47.897196261682247</v>
      </c>
      <c r="I13" s="58">
        <v>110</v>
      </c>
      <c r="J13" s="59">
        <f t="shared" si="2"/>
        <v>25.700934579439249</v>
      </c>
      <c r="K13" s="60">
        <v>79</v>
      </c>
      <c r="L13" s="61">
        <f t="shared" si="3"/>
        <v>18.457943925233643</v>
      </c>
      <c r="M13" s="62">
        <v>24</v>
      </c>
      <c r="N13" s="63">
        <f t="shared" si="4"/>
        <v>5.6074766355140184</v>
      </c>
      <c r="O13" s="64">
        <v>418</v>
      </c>
      <c r="P13" s="65">
        <f t="shared" si="5"/>
        <v>97.663551401869171</v>
      </c>
    </row>
    <row r="14" spans="1:17" ht="23.25" customHeight="1" x14ac:dyDescent="0.2">
      <c r="A14" s="51">
        <f>'[1]4'!A15</f>
        <v>3</v>
      </c>
      <c r="B14" s="52" t="str">
        <f>'[1]4'!B15</f>
        <v>Blado</v>
      </c>
      <c r="C14" s="52" t="str">
        <f>'[1]4'!C15</f>
        <v>Blado I</v>
      </c>
      <c r="D14" s="53">
        <f>'[1]29'!D15</f>
        <v>516</v>
      </c>
      <c r="E14" s="54">
        <v>61</v>
      </c>
      <c r="F14" s="55">
        <f t="shared" si="0"/>
        <v>11.821705426356589</v>
      </c>
      <c r="G14" s="56">
        <v>67</v>
      </c>
      <c r="H14" s="57">
        <f t="shared" si="1"/>
        <v>12.984496124031008</v>
      </c>
      <c r="I14" s="58">
        <v>177</v>
      </c>
      <c r="J14" s="59">
        <f t="shared" si="2"/>
        <v>34.302325581395351</v>
      </c>
      <c r="K14" s="60">
        <v>117</v>
      </c>
      <c r="L14" s="61">
        <f t="shared" si="3"/>
        <v>22.674418604651162</v>
      </c>
      <c r="M14" s="62">
        <v>76</v>
      </c>
      <c r="N14" s="63">
        <f t="shared" si="4"/>
        <v>14.728682170542637</v>
      </c>
      <c r="O14" s="64">
        <v>437</v>
      </c>
      <c r="P14" s="65">
        <f t="shared" si="5"/>
        <v>84.689922480620154</v>
      </c>
    </row>
    <row r="15" spans="1:17" ht="23.25" customHeight="1" x14ac:dyDescent="0.2">
      <c r="A15" s="66">
        <f>'[1]4'!A16</f>
        <v>0</v>
      </c>
      <c r="B15" s="67">
        <f>'[1]4'!B16</f>
        <v>0</v>
      </c>
      <c r="C15" s="52" t="str">
        <f>'[1]4'!C16</f>
        <v>Blado II</v>
      </c>
      <c r="D15" s="53">
        <f>'[1]29'!D16</f>
        <v>255</v>
      </c>
      <c r="E15" s="54">
        <v>90</v>
      </c>
      <c r="F15" s="55">
        <f t="shared" si="0"/>
        <v>35.294117647058826</v>
      </c>
      <c r="G15" s="56">
        <v>90</v>
      </c>
      <c r="H15" s="57">
        <f t="shared" si="1"/>
        <v>35.294117647058826</v>
      </c>
      <c r="I15" s="58">
        <v>102</v>
      </c>
      <c r="J15" s="59">
        <f t="shared" si="2"/>
        <v>40</v>
      </c>
      <c r="K15" s="60">
        <v>35</v>
      </c>
      <c r="L15" s="61">
        <f t="shared" si="3"/>
        <v>13.725490196078432</v>
      </c>
      <c r="M15" s="62">
        <v>9</v>
      </c>
      <c r="N15" s="63">
        <f t="shared" si="4"/>
        <v>3.5294117647058822</v>
      </c>
      <c r="O15" s="64">
        <v>236</v>
      </c>
      <c r="P15" s="65">
        <f t="shared" si="5"/>
        <v>92.549019607843135</v>
      </c>
    </row>
    <row r="16" spans="1:17" ht="23.25" customHeight="1" x14ac:dyDescent="0.2">
      <c r="A16" s="51">
        <f>'[1]4'!A17</f>
        <v>4</v>
      </c>
      <c r="B16" s="52" t="str">
        <f>'[1]4'!C17</f>
        <v xml:space="preserve">Reban </v>
      </c>
      <c r="C16" s="52" t="str">
        <f>'[1]4'!C17</f>
        <v xml:space="preserve">Reban </v>
      </c>
      <c r="D16" s="53">
        <f>'[1]29'!D17</f>
        <v>683</v>
      </c>
      <c r="E16" s="54">
        <v>646</v>
      </c>
      <c r="F16" s="55">
        <f t="shared" si="0"/>
        <v>94.582723279648604</v>
      </c>
      <c r="G16" s="56">
        <v>581</v>
      </c>
      <c r="H16" s="57">
        <f t="shared" si="1"/>
        <v>85.06588579795023</v>
      </c>
      <c r="I16" s="58">
        <v>67</v>
      </c>
      <c r="J16" s="59">
        <f t="shared" si="2"/>
        <v>9.8096632503660324</v>
      </c>
      <c r="K16" s="60">
        <v>23</v>
      </c>
      <c r="L16" s="61">
        <f t="shared" si="3"/>
        <v>3.3674963396778916</v>
      </c>
      <c r="M16" s="62">
        <v>3</v>
      </c>
      <c r="N16" s="63">
        <f t="shared" si="4"/>
        <v>0.43923865300146414</v>
      </c>
      <c r="O16" s="64">
        <v>674</v>
      </c>
      <c r="P16" s="65">
        <f t="shared" si="5"/>
        <v>98.682284040995611</v>
      </c>
    </row>
    <row r="17" spans="1:16" ht="23.25" customHeight="1" x14ac:dyDescent="0.2">
      <c r="A17" s="51">
        <f>'[1]4'!A18</f>
        <v>5</v>
      </c>
      <c r="B17" s="52" t="str">
        <f>'[1]4'!B18</f>
        <v>Bawang</v>
      </c>
      <c r="C17" s="52" t="str">
        <f>'[1]4'!C18</f>
        <v>Bawang</v>
      </c>
      <c r="D17" s="53">
        <f>'[1]29'!D18</f>
        <v>939</v>
      </c>
      <c r="E17" s="54">
        <v>557</v>
      </c>
      <c r="F17" s="55">
        <f t="shared" si="0"/>
        <v>59.318423855165072</v>
      </c>
      <c r="G17" s="56">
        <v>514</v>
      </c>
      <c r="H17" s="57">
        <f t="shared" si="1"/>
        <v>54.739084132055382</v>
      </c>
      <c r="I17" s="58">
        <v>317</v>
      </c>
      <c r="J17" s="59">
        <f t="shared" si="2"/>
        <v>33.75931842385517</v>
      </c>
      <c r="K17" s="60">
        <v>107</v>
      </c>
      <c r="L17" s="61">
        <f t="shared" si="3"/>
        <v>11.395101171458998</v>
      </c>
      <c r="M17" s="62">
        <v>25</v>
      </c>
      <c r="N17" s="63">
        <f t="shared" si="4"/>
        <v>2.6624068157614484</v>
      </c>
      <c r="O17" s="64">
        <v>963</v>
      </c>
      <c r="P17" s="65">
        <f t="shared" si="5"/>
        <v>102.55591054313101</v>
      </c>
    </row>
    <row r="18" spans="1:16" ht="23.25" customHeight="1" x14ac:dyDescent="0.2">
      <c r="A18" s="51">
        <f>'[1]4'!A19</f>
        <v>6</v>
      </c>
      <c r="B18" s="52" t="str">
        <f>'[1]4'!B19</f>
        <v>Tersono</v>
      </c>
      <c r="C18" s="52" t="str">
        <f>'[1]4'!C19</f>
        <v>Tersono</v>
      </c>
      <c r="D18" s="53">
        <f>'[1]29'!D19</f>
        <v>579</v>
      </c>
      <c r="E18" s="54">
        <v>230</v>
      </c>
      <c r="F18" s="55">
        <f t="shared" si="0"/>
        <v>39.723661485319518</v>
      </c>
      <c r="G18" s="56">
        <v>241</v>
      </c>
      <c r="H18" s="57">
        <f t="shared" si="1"/>
        <v>41.623488773747837</v>
      </c>
      <c r="I18" s="58">
        <v>119</v>
      </c>
      <c r="J18" s="59">
        <f t="shared" si="2"/>
        <v>20.552677029360964</v>
      </c>
      <c r="K18" s="60">
        <v>8</v>
      </c>
      <c r="L18" s="61">
        <f t="shared" si="3"/>
        <v>1.3816925734024179</v>
      </c>
      <c r="M18" s="62">
        <v>6</v>
      </c>
      <c r="N18" s="63">
        <f t="shared" si="4"/>
        <v>1.0362694300518136</v>
      </c>
      <c r="O18" s="64">
        <v>302</v>
      </c>
      <c r="P18" s="65">
        <f t="shared" si="5"/>
        <v>52.158894645941281</v>
      </c>
    </row>
    <row r="19" spans="1:16" ht="23.25" customHeight="1" x14ac:dyDescent="0.2">
      <c r="A19" s="51">
        <f>'[1]4'!A20</f>
        <v>7</v>
      </c>
      <c r="B19" s="52" t="str">
        <f>'[1]4'!B20</f>
        <v>Gringsing</v>
      </c>
      <c r="C19" s="52" t="str">
        <f>'[1]4'!C20</f>
        <v>Gringsing I</v>
      </c>
      <c r="D19" s="53">
        <f>'[1]29'!D20</f>
        <v>682</v>
      </c>
      <c r="E19" s="54">
        <v>503</v>
      </c>
      <c r="F19" s="55">
        <f t="shared" si="0"/>
        <v>73.753665689149557</v>
      </c>
      <c r="G19" s="56">
        <v>478</v>
      </c>
      <c r="H19" s="57">
        <f t="shared" si="1"/>
        <v>70.087976539589448</v>
      </c>
      <c r="I19" s="58">
        <v>317</v>
      </c>
      <c r="J19" s="59">
        <f t="shared" si="2"/>
        <v>46.480938416422283</v>
      </c>
      <c r="K19" s="60">
        <v>163</v>
      </c>
      <c r="L19" s="61">
        <f t="shared" si="3"/>
        <v>23.900293255131967</v>
      </c>
      <c r="M19" s="62">
        <v>0</v>
      </c>
      <c r="N19" s="63">
        <f t="shared" si="4"/>
        <v>0</v>
      </c>
      <c r="O19" s="64">
        <v>958</v>
      </c>
      <c r="P19" s="65">
        <f t="shared" si="5"/>
        <v>140.46920821114369</v>
      </c>
    </row>
    <row r="20" spans="1:16" ht="23.25" customHeight="1" x14ac:dyDescent="0.2">
      <c r="A20" s="66">
        <f>'[1]4'!A21</f>
        <v>0</v>
      </c>
      <c r="B20" s="67">
        <f>'[1]4'!B21</f>
        <v>0</v>
      </c>
      <c r="C20" s="52" t="str">
        <f>'[1]4'!C21</f>
        <v>Gringsing II</v>
      </c>
      <c r="D20" s="53">
        <f>'[1]29'!D21</f>
        <v>248</v>
      </c>
      <c r="E20" s="54">
        <v>137</v>
      </c>
      <c r="F20" s="55">
        <f t="shared" si="0"/>
        <v>55.241935483870961</v>
      </c>
      <c r="G20" s="56">
        <v>118</v>
      </c>
      <c r="H20" s="57">
        <f t="shared" si="1"/>
        <v>47.580645161290327</v>
      </c>
      <c r="I20" s="58">
        <v>29</v>
      </c>
      <c r="J20" s="59">
        <f t="shared" si="2"/>
        <v>11.693548387096774</v>
      </c>
      <c r="K20" s="60">
        <v>17</v>
      </c>
      <c r="L20" s="61">
        <f t="shared" si="3"/>
        <v>6.854838709677419</v>
      </c>
      <c r="M20" s="62">
        <v>1</v>
      </c>
      <c r="N20" s="63">
        <f t="shared" si="4"/>
        <v>0.40322580645161288</v>
      </c>
      <c r="O20" s="64">
        <v>165</v>
      </c>
      <c r="P20" s="65">
        <f t="shared" si="5"/>
        <v>66.532258064516128</v>
      </c>
    </row>
    <row r="21" spans="1:16" ht="23.25" customHeight="1" x14ac:dyDescent="0.2">
      <c r="A21" s="51">
        <f>'[1]4'!A22</f>
        <v>8</v>
      </c>
      <c r="B21" s="52" t="str">
        <f>'[1]4'!B22</f>
        <v>Limpung</v>
      </c>
      <c r="C21" s="52" t="str">
        <f>'[1]4'!C22</f>
        <v>Limpung</v>
      </c>
      <c r="D21" s="53">
        <f>'[1]29'!D22</f>
        <v>631</v>
      </c>
      <c r="E21" s="54">
        <v>201</v>
      </c>
      <c r="F21" s="55">
        <f t="shared" si="0"/>
        <v>31.85419968304279</v>
      </c>
      <c r="G21" s="56">
        <v>157</v>
      </c>
      <c r="H21" s="57">
        <f t="shared" si="1"/>
        <v>24.881141045958795</v>
      </c>
      <c r="I21" s="58">
        <v>235</v>
      </c>
      <c r="J21" s="59">
        <f t="shared" si="2"/>
        <v>37.242472266244057</v>
      </c>
      <c r="K21" s="60">
        <v>199</v>
      </c>
      <c r="L21" s="61">
        <f t="shared" si="3"/>
        <v>31.537242472266243</v>
      </c>
      <c r="M21" s="62">
        <v>58</v>
      </c>
      <c r="N21" s="63">
        <f t="shared" si="4"/>
        <v>9.1917591125198097</v>
      </c>
      <c r="O21" s="64">
        <v>649</v>
      </c>
      <c r="P21" s="65">
        <f t="shared" si="5"/>
        <v>102.85261489698891</v>
      </c>
    </row>
    <row r="22" spans="1:16" ht="23.25" customHeight="1" x14ac:dyDescent="0.2">
      <c r="A22" s="51">
        <f>'[1]4'!A23</f>
        <v>9</v>
      </c>
      <c r="B22" s="52" t="str">
        <f>'[1]4'!B23</f>
        <v>Banyuputih</v>
      </c>
      <c r="C22" s="52" t="str">
        <f>'[1]4'!C23</f>
        <v>Banyuputih</v>
      </c>
      <c r="D22" s="53">
        <f>'[1]29'!D23</f>
        <v>574</v>
      </c>
      <c r="E22" s="54">
        <v>212</v>
      </c>
      <c r="F22" s="55">
        <f t="shared" si="0"/>
        <v>36.933797909407666</v>
      </c>
      <c r="G22" s="56">
        <v>197</v>
      </c>
      <c r="H22" s="57">
        <f t="shared" si="1"/>
        <v>34.3205574912892</v>
      </c>
      <c r="I22" s="58">
        <v>137</v>
      </c>
      <c r="J22" s="59">
        <f t="shared" si="2"/>
        <v>23.867595818815332</v>
      </c>
      <c r="K22" s="60">
        <v>83</v>
      </c>
      <c r="L22" s="61">
        <f t="shared" si="3"/>
        <v>14.459930313588851</v>
      </c>
      <c r="M22" s="62">
        <v>38</v>
      </c>
      <c r="N22" s="63">
        <f t="shared" si="4"/>
        <v>6.6202090592334493</v>
      </c>
      <c r="O22" s="64">
        <v>324</v>
      </c>
      <c r="P22" s="65">
        <f t="shared" si="5"/>
        <v>56.445993031358888</v>
      </c>
    </row>
    <row r="23" spans="1:16" ht="23.25" customHeight="1" x14ac:dyDescent="0.2">
      <c r="A23" s="51">
        <f>'[1]4'!A24</f>
        <v>10</v>
      </c>
      <c r="B23" s="52" t="str">
        <f>'[1]4'!B24</f>
        <v>Subah</v>
      </c>
      <c r="C23" s="52" t="str">
        <f>'[1]4'!C24</f>
        <v>Subah</v>
      </c>
      <c r="D23" s="53">
        <f>'[1]29'!D24</f>
        <v>861</v>
      </c>
      <c r="E23" s="54">
        <v>330</v>
      </c>
      <c r="F23" s="55">
        <f t="shared" si="0"/>
        <v>38.327526132404181</v>
      </c>
      <c r="G23" s="56">
        <v>296</v>
      </c>
      <c r="H23" s="57">
        <f t="shared" si="1"/>
        <v>34.378629500580722</v>
      </c>
      <c r="I23" s="58">
        <v>272</v>
      </c>
      <c r="J23" s="59">
        <f t="shared" si="2"/>
        <v>31.591173054587689</v>
      </c>
      <c r="K23" s="60">
        <v>117</v>
      </c>
      <c r="L23" s="61">
        <f t="shared" si="3"/>
        <v>13.588850174216027</v>
      </c>
      <c r="M23" s="62">
        <v>51</v>
      </c>
      <c r="N23" s="63">
        <f t="shared" si="4"/>
        <v>5.9233449477351918</v>
      </c>
      <c r="O23" s="64">
        <v>736</v>
      </c>
      <c r="P23" s="65">
        <f t="shared" si="5"/>
        <v>85.481997677119622</v>
      </c>
    </row>
    <row r="24" spans="1:16" ht="23.25" customHeight="1" x14ac:dyDescent="0.2">
      <c r="A24" s="51">
        <f>'[1]4'!A25</f>
        <v>11</v>
      </c>
      <c r="B24" s="52" t="str">
        <f>'[1]4'!B25</f>
        <v>Pecalungan</v>
      </c>
      <c r="C24" s="52" t="str">
        <f>'[1]4'!C25</f>
        <v>Pecalungan</v>
      </c>
      <c r="D24" s="53">
        <f>'[1]29'!D25</f>
        <v>558</v>
      </c>
      <c r="E24" s="54">
        <v>327</v>
      </c>
      <c r="F24" s="55">
        <f t="shared" si="0"/>
        <v>58.602150537634415</v>
      </c>
      <c r="G24" s="56">
        <v>312</v>
      </c>
      <c r="H24" s="57">
        <f t="shared" si="1"/>
        <v>55.913978494623649</v>
      </c>
      <c r="I24" s="58">
        <v>113</v>
      </c>
      <c r="J24" s="59">
        <f t="shared" si="2"/>
        <v>20.250896057347671</v>
      </c>
      <c r="K24" s="60">
        <v>84</v>
      </c>
      <c r="L24" s="61">
        <f t="shared" si="3"/>
        <v>15.053763440860216</v>
      </c>
      <c r="M24" s="62">
        <v>20</v>
      </c>
      <c r="N24" s="63">
        <f t="shared" si="4"/>
        <v>3.5842293906810032</v>
      </c>
      <c r="O24" s="64">
        <v>529</v>
      </c>
      <c r="P24" s="65">
        <f t="shared" si="5"/>
        <v>94.802867383512549</v>
      </c>
    </row>
    <row r="25" spans="1:16" ht="23.25" customHeight="1" x14ac:dyDescent="0.2">
      <c r="A25" s="51">
        <f>'[1]4'!A26</f>
        <v>12</v>
      </c>
      <c r="B25" s="52" t="str">
        <f>'[1]4'!B26</f>
        <v>Tulis</v>
      </c>
      <c r="C25" s="52" t="str">
        <f>'[1]4'!C26</f>
        <v>Tulis</v>
      </c>
      <c r="D25" s="53">
        <f>'[1]29'!D26</f>
        <v>690</v>
      </c>
      <c r="E25" s="54">
        <v>455</v>
      </c>
      <c r="F25" s="55">
        <f t="shared" si="0"/>
        <v>65.94202898550725</v>
      </c>
      <c r="G25" s="56">
        <v>430</v>
      </c>
      <c r="H25" s="57">
        <f t="shared" si="1"/>
        <v>62.318840579710141</v>
      </c>
      <c r="I25" s="58">
        <v>241</v>
      </c>
      <c r="J25" s="59">
        <f t="shared" si="2"/>
        <v>34.927536231884062</v>
      </c>
      <c r="K25" s="60">
        <v>109</v>
      </c>
      <c r="L25" s="61">
        <f t="shared" si="3"/>
        <v>15.797101449275363</v>
      </c>
      <c r="M25" s="62">
        <v>13</v>
      </c>
      <c r="N25" s="63">
        <f t="shared" si="4"/>
        <v>1.8840579710144929</v>
      </c>
      <c r="O25" s="64">
        <v>793</v>
      </c>
      <c r="P25" s="65">
        <f t="shared" si="5"/>
        <v>114.92753623188405</v>
      </c>
    </row>
    <row r="26" spans="1:16" ht="23.25" customHeight="1" x14ac:dyDescent="0.2">
      <c r="A26" s="51">
        <f>'[1]4'!A27</f>
        <v>13</v>
      </c>
      <c r="B26" s="52" t="str">
        <f>'[1]4'!B27</f>
        <v>Kandeman</v>
      </c>
      <c r="C26" s="52" t="str">
        <f>'[1]4'!C27</f>
        <v>Kandeman</v>
      </c>
      <c r="D26" s="53">
        <f>'[1]29'!D27</f>
        <v>1045</v>
      </c>
      <c r="E26" s="54">
        <v>1006</v>
      </c>
      <c r="F26" s="55">
        <f t="shared" si="0"/>
        <v>96.267942583732065</v>
      </c>
      <c r="G26" s="56">
        <v>940</v>
      </c>
      <c r="H26" s="57">
        <f t="shared" si="1"/>
        <v>89.952153110047846</v>
      </c>
      <c r="I26" s="58">
        <v>0</v>
      </c>
      <c r="J26" s="59">
        <f t="shared" si="2"/>
        <v>0</v>
      </c>
      <c r="K26" s="60">
        <v>0</v>
      </c>
      <c r="L26" s="61">
        <f t="shared" si="3"/>
        <v>0</v>
      </c>
      <c r="M26" s="62">
        <v>0</v>
      </c>
      <c r="N26" s="63">
        <f t="shared" si="4"/>
        <v>0</v>
      </c>
      <c r="O26" s="64">
        <v>940</v>
      </c>
      <c r="P26" s="65">
        <f t="shared" si="5"/>
        <v>89.952153110047846</v>
      </c>
    </row>
    <row r="27" spans="1:16" ht="23.25" customHeight="1" x14ac:dyDescent="0.2">
      <c r="A27" s="51">
        <f>'[1]4'!A28</f>
        <v>14</v>
      </c>
      <c r="B27" s="52" t="str">
        <f>'[1]4'!B28</f>
        <v>Batang</v>
      </c>
      <c r="C27" s="52" t="str">
        <f>'[1]4'!C28</f>
        <v>Batang I</v>
      </c>
      <c r="D27" s="53">
        <f>'[1]29'!D28</f>
        <v>568</v>
      </c>
      <c r="E27" s="54">
        <v>190</v>
      </c>
      <c r="F27" s="55">
        <f t="shared" si="0"/>
        <v>33.450704225352112</v>
      </c>
      <c r="G27" s="56">
        <v>163</v>
      </c>
      <c r="H27" s="57">
        <f t="shared" si="1"/>
        <v>28.697183098591552</v>
      </c>
      <c r="I27" s="58">
        <v>187</v>
      </c>
      <c r="J27" s="59">
        <f t="shared" si="2"/>
        <v>32.922535211267608</v>
      </c>
      <c r="K27" s="60">
        <v>160</v>
      </c>
      <c r="L27" s="61">
        <f t="shared" si="3"/>
        <v>28.169014084507044</v>
      </c>
      <c r="M27" s="62">
        <v>101</v>
      </c>
      <c r="N27" s="63">
        <f t="shared" si="4"/>
        <v>17.781690140845072</v>
      </c>
      <c r="O27" s="64">
        <v>611</v>
      </c>
      <c r="P27" s="65">
        <f t="shared" si="5"/>
        <v>107.57042253521128</v>
      </c>
    </row>
    <row r="28" spans="1:16" ht="23.25" customHeight="1" x14ac:dyDescent="0.2">
      <c r="A28" s="51"/>
      <c r="B28" s="52"/>
      <c r="C28" s="52" t="str">
        <f>'[1]4'!C29</f>
        <v>Batang II</v>
      </c>
      <c r="D28" s="53">
        <f>'[1]29'!D29</f>
        <v>620</v>
      </c>
      <c r="E28" s="54">
        <v>271</v>
      </c>
      <c r="F28" s="55">
        <f t="shared" si="0"/>
        <v>43.70967741935484</v>
      </c>
      <c r="G28" s="56">
        <v>222</v>
      </c>
      <c r="H28" s="57">
        <f t="shared" si="1"/>
        <v>35.806451612903231</v>
      </c>
      <c r="I28" s="58">
        <v>122</v>
      </c>
      <c r="J28" s="59">
        <f t="shared" si="2"/>
        <v>19.677419354838712</v>
      </c>
      <c r="K28" s="60">
        <v>75</v>
      </c>
      <c r="L28" s="61">
        <f t="shared" si="3"/>
        <v>12.096774193548388</v>
      </c>
      <c r="M28" s="62">
        <v>52</v>
      </c>
      <c r="N28" s="63">
        <f t="shared" si="4"/>
        <v>8.3870967741935498</v>
      </c>
      <c r="O28" s="64">
        <v>471</v>
      </c>
      <c r="P28" s="65">
        <f t="shared" si="5"/>
        <v>75.967741935483872</v>
      </c>
    </row>
    <row r="29" spans="1:16" ht="23.25" customHeight="1" x14ac:dyDescent="0.2">
      <c r="A29" s="51"/>
      <c r="B29" s="52"/>
      <c r="C29" s="52" t="str">
        <f>'[1]4'!C30</f>
        <v>Batang III</v>
      </c>
      <c r="D29" s="53">
        <f>'[1]29'!D30</f>
        <v>591</v>
      </c>
      <c r="E29" s="54">
        <v>494</v>
      </c>
      <c r="F29" s="55">
        <f t="shared" si="0"/>
        <v>83.587140439932313</v>
      </c>
      <c r="G29" s="56">
        <v>431</v>
      </c>
      <c r="H29" s="57">
        <f t="shared" si="1"/>
        <v>72.927241962774957</v>
      </c>
      <c r="I29" s="58">
        <v>217</v>
      </c>
      <c r="J29" s="59">
        <f t="shared" si="2"/>
        <v>36.717428087986463</v>
      </c>
      <c r="K29" s="60">
        <v>90</v>
      </c>
      <c r="L29" s="61">
        <f t="shared" si="3"/>
        <v>15.228426395939088</v>
      </c>
      <c r="M29" s="62">
        <v>23</v>
      </c>
      <c r="N29" s="63">
        <f t="shared" si="4"/>
        <v>3.8917089678511001</v>
      </c>
      <c r="O29" s="64">
        <v>753</v>
      </c>
      <c r="P29" s="65">
        <f t="shared" si="5"/>
        <v>127.41116751269035</v>
      </c>
    </row>
    <row r="30" spans="1:16" ht="23.25" customHeight="1" x14ac:dyDescent="0.2">
      <c r="A30" s="51"/>
      <c r="B30" s="52"/>
      <c r="C30" s="52" t="str">
        <f>'[1]4'!C31</f>
        <v>Batang IV</v>
      </c>
      <c r="D30" s="53">
        <f>'[1]29'!D31</f>
        <v>539</v>
      </c>
      <c r="E30" s="54">
        <v>210</v>
      </c>
      <c r="F30" s="55">
        <f t="shared" si="0"/>
        <v>38.961038961038966</v>
      </c>
      <c r="G30" s="56">
        <v>175</v>
      </c>
      <c r="H30" s="57">
        <f t="shared" si="1"/>
        <v>32.467532467532465</v>
      </c>
      <c r="I30" s="58">
        <v>215</v>
      </c>
      <c r="J30" s="59">
        <f t="shared" si="2"/>
        <v>39.888682745825605</v>
      </c>
      <c r="K30" s="60">
        <v>82</v>
      </c>
      <c r="L30" s="61">
        <f t="shared" si="3"/>
        <v>15.213358070500927</v>
      </c>
      <c r="M30" s="62">
        <v>67</v>
      </c>
      <c r="N30" s="63">
        <f t="shared" si="4"/>
        <v>12.430426716141001</v>
      </c>
      <c r="O30" s="64">
        <v>539</v>
      </c>
      <c r="P30" s="65">
        <f t="shared" si="5"/>
        <v>100</v>
      </c>
    </row>
    <row r="31" spans="1:16" ht="23.25" customHeight="1" x14ac:dyDescent="0.2">
      <c r="A31" s="51">
        <f>'[1]4'!A32</f>
        <v>15</v>
      </c>
      <c r="B31" s="52" t="str">
        <f>'[1]4'!B32</f>
        <v>Warungasem</v>
      </c>
      <c r="C31" s="52" t="str">
        <f>'[1]4'!C32</f>
        <v>Warungasem</v>
      </c>
      <c r="D31" s="53">
        <f>'[1]29'!D32</f>
        <v>924</v>
      </c>
      <c r="E31" s="54">
        <v>380</v>
      </c>
      <c r="F31" s="55">
        <f t="shared" si="0"/>
        <v>41.125541125541126</v>
      </c>
      <c r="G31" s="56">
        <v>352</v>
      </c>
      <c r="H31" s="57">
        <f t="shared" si="1"/>
        <v>38.095238095238095</v>
      </c>
      <c r="I31" s="58">
        <v>287</v>
      </c>
      <c r="J31" s="59">
        <f t="shared" si="2"/>
        <v>31.060606060606062</v>
      </c>
      <c r="K31" s="60">
        <v>223</v>
      </c>
      <c r="L31" s="61">
        <f t="shared" si="3"/>
        <v>24.134199134199132</v>
      </c>
      <c r="M31" s="62">
        <v>126</v>
      </c>
      <c r="N31" s="63">
        <f t="shared" si="4"/>
        <v>13.636363636363635</v>
      </c>
      <c r="O31" s="64">
        <v>988</v>
      </c>
      <c r="P31" s="65">
        <f t="shared" si="5"/>
        <v>106.92640692640694</v>
      </c>
    </row>
    <row r="32" spans="1:16" ht="18" customHeight="1" thickBot="1" x14ac:dyDescent="0.25">
      <c r="A32" s="68"/>
      <c r="B32" s="69"/>
      <c r="C32" s="69"/>
      <c r="D32" s="70"/>
      <c r="E32" s="71"/>
      <c r="F32" s="72"/>
      <c r="G32" s="71"/>
      <c r="H32" s="72"/>
      <c r="I32" s="73"/>
      <c r="J32" s="74"/>
      <c r="K32" s="71"/>
      <c r="L32" s="74"/>
      <c r="M32" s="71"/>
      <c r="N32" s="74"/>
      <c r="O32" s="71"/>
      <c r="P32" s="75"/>
    </row>
    <row r="33" spans="1:16" ht="25.5" customHeight="1" thickBot="1" x14ac:dyDescent="0.25">
      <c r="A33" s="76" t="s">
        <v>15</v>
      </c>
      <c r="B33" s="77"/>
      <c r="C33" s="78"/>
      <c r="D33" s="71">
        <f>SUM(D11:D32)</f>
        <v>13572</v>
      </c>
      <c r="E33" s="71">
        <f>SUM(E11:E32)</f>
        <v>6837</v>
      </c>
      <c r="F33" s="72">
        <f>E33/$D33*100</f>
        <v>50.375773651635726</v>
      </c>
      <c r="G33" s="71">
        <f>SUM(G11:G32)</f>
        <v>6293</v>
      </c>
      <c r="H33" s="72">
        <f>G33/$D33*100</f>
        <v>46.36752136752137</v>
      </c>
      <c r="I33" s="71">
        <f>SUM(I11:I32)</f>
        <v>3593</v>
      </c>
      <c r="J33" s="79">
        <f>I33/$D33*100</f>
        <v>26.473622163277337</v>
      </c>
      <c r="K33" s="71">
        <f>SUM(K11:K32)</f>
        <v>1941</v>
      </c>
      <c r="L33" s="79">
        <f>K33/$D33*100</f>
        <v>14.301503094606543</v>
      </c>
      <c r="M33" s="71">
        <f>SUM(M11:M32)</f>
        <v>806</v>
      </c>
      <c r="N33" s="79">
        <f>M33/$D33*100</f>
        <v>5.9386973180076632</v>
      </c>
      <c r="O33" s="71">
        <f>SUM(O11:O32)</f>
        <v>12422</v>
      </c>
      <c r="P33" s="80">
        <f>O33/$D33*100</f>
        <v>91.526672561155323</v>
      </c>
    </row>
    <row r="34" spans="1:16" ht="25.5" customHeight="1" thickBot="1" x14ac:dyDescent="0.25">
      <c r="A34" s="76" t="s">
        <v>16</v>
      </c>
      <c r="B34" s="77"/>
      <c r="C34" s="78"/>
      <c r="D34" s="71">
        <v>13380</v>
      </c>
      <c r="E34" s="71">
        <v>7301</v>
      </c>
      <c r="F34" s="72" t="e">
        <v>#DIV/0!</v>
      </c>
      <c r="G34" s="71">
        <v>6803</v>
      </c>
      <c r="H34" s="72" t="e">
        <v>#DIV/0!</v>
      </c>
      <c r="I34" s="71">
        <v>3618</v>
      </c>
      <c r="J34" s="79" t="e">
        <v>#DIV/0!</v>
      </c>
      <c r="K34" s="71">
        <v>2100</v>
      </c>
      <c r="L34" s="79" t="e">
        <v>#DIV/0!</v>
      </c>
      <c r="M34" s="71">
        <v>1011</v>
      </c>
      <c r="N34" s="79" t="e">
        <v>#DIV/0!</v>
      </c>
      <c r="O34" s="71">
        <v>13121</v>
      </c>
      <c r="P34" s="80" t="e">
        <v>#DIV/0!</v>
      </c>
    </row>
    <row r="35" spans="1:16" ht="25.5" customHeight="1" thickBot="1" x14ac:dyDescent="0.25">
      <c r="A35" s="76" t="s">
        <v>17</v>
      </c>
      <c r="B35" s="77"/>
      <c r="C35" s="78"/>
      <c r="D35" s="71">
        <v>13399</v>
      </c>
      <c r="E35" s="71">
        <v>7037</v>
      </c>
      <c r="F35" s="72">
        <v>52.518844689902231</v>
      </c>
      <c r="G35" s="71">
        <v>5669</v>
      </c>
      <c r="H35" s="72">
        <v>42.309127546831853</v>
      </c>
      <c r="I35" s="71">
        <v>2890</v>
      </c>
      <c r="J35" s="79">
        <v>21.568773789088738</v>
      </c>
      <c r="K35" s="71">
        <v>1490</v>
      </c>
      <c r="L35" s="79">
        <v>11.120232853198001</v>
      </c>
      <c r="M35" s="71">
        <v>566</v>
      </c>
      <c r="N35" s="79">
        <v>4.2241958355101126</v>
      </c>
      <c r="O35" s="71">
        <v>10593</v>
      </c>
      <c r="P35" s="80">
        <v>79.058138667064696</v>
      </c>
    </row>
    <row r="36" spans="1:16" ht="25.5" customHeight="1" thickBot="1" x14ac:dyDescent="0.25">
      <c r="A36" s="81" t="s">
        <v>18</v>
      </c>
      <c r="B36" s="82"/>
      <c r="C36" s="83"/>
      <c r="D36" s="84">
        <v>13676</v>
      </c>
      <c r="E36" s="84">
        <v>7426</v>
      </c>
      <c r="F36" s="72">
        <v>54.3</v>
      </c>
      <c r="G36" s="84">
        <v>6877</v>
      </c>
      <c r="H36" s="72">
        <v>50.29</v>
      </c>
      <c r="I36" s="84">
        <v>3285</v>
      </c>
      <c r="J36" s="79">
        <v>24.02</v>
      </c>
      <c r="K36" s="84">
        <v>1853</v>
      </c>
      <c r="L36" s="79">
        <v>13.55</v>
      </c>
      <c r="M36" s="84">
        <v>806</v>
      </c>
      <c r="N36" s="79">
        <v>5.89</v>
      </c>
      <c r="O36" s="84">
        <v>12821</v>
      </c>
      <c r="P36" s="80">
        <v>93.75</v>
      </c>
    </row>
    <row r="37" spans="1:16" ht="25.5" customHeight="1" thickBot="1" x14ac:dyDescent="0.25">
      <c r="A37" s="81" t="s">
        <v>19</v>
      </c>
      <c r="B37" s="82"/>
      <c r="C37" s="83"/>
      <c r="D37" s="84">
        <v>13452</v>
      </c>
      <c r="E37" s="84">
        <v>6986</v>
      </c>
      <c r="F37" s="85">
        <v>51.932798096937262</v>
      </c>
      <c r="G37" s="84">
        <v>6642</v>
      </c>
      <c r="H37" s="85">
        <v>49.375557537912577</v>
      </c>
      <c r="I37" s="84">
        <v>2398</v>
      </c>
      <c r="J37" s="86">
        <v>17.826345524829019</v>
      </c>
      <c r="K37" s="84">
        <v>1359</v>
      </c>
      <c r="L37" s="86">
        <v>10.102586975914363</v>
      </c>
      <c r="M37" s="84">
        <v>658</v>
      </c>
      <c r="N37" s="86">
        <v>4.8914659530181384</v>
      </c>
      <c r="O37" s="84">
        <v>11057</v>
      </c>
      <c r="P37" s="87">
        <v>82.195955991674097</v>
      </c>
    </row>
    <row r="38" spans="1:16" x14ac:dyDescent="0.2">
      <c r="A38" s="88"/>
      <c r="B38" s="88"/>
      <c r="C38" s="88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4"/>
    </row>
    <row r="39" spans="1:16" x14ac:dyDescent="0.2">
      <c r="A39" s="2" t="s">
        <v>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5">
    <mergeCell ref="A7:A9"/>
    <mergeCell ref="B7:B9"/>
    <mergeCell ref="C7:C9"/>
    <mergeCell ref="D7:D9"/>
    <mergeCell ref="E7:P7"/>
  </mergeCells>
  <printOptions horizontalCentered="1"/>
  <pageMargins left="0.78740157480314965" right="0.78740157480314965" top="0.59055118110236227" bottom="0.59055118110236227" header="0" footer="0.39370078740157483"/>
  <pageSetup paperSize="9" scale="63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2019-09-19T07:12:22Z</dcterms:created>
  <dcterms:modified xsi:type="dcterms:W3CDTF">2019-09-19T07:12:52Z</dcterms:modified>
</cp:coreProperties>
</file>