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36" i="1" l="1"/>
  <c r="L36" i="1"/>
  <c r="J36" i="1"/>
  <c r="H36" i="1"/>
  <c r="F36" i="1"/>
  <c r="M32" i="1"/>
  <c r="K32" i="1"/>
  <c r="I32" i="1"/>
  <c r="G32" i="1"/>
  <c r="E32" i="1"/>
  <c r="D32" i="1"/>
  <c r="N32" i="1" s="1"/>
  <c r="N31" i="1"/>
  <c r="L31" i="1"/>
  <c r="J31" i="1"/>
  <c r="H31" i="1"/>
  <c r="F31" i="1"/>
  <c r="C31" i="1"/>
  <c r="B31" i="1"/>
  <c r="A31" i="1"/>
  <c r="N30" i="1"/>
  <c r="L30" i="1"/>
  <c r="J30" i="1"/>
  <c r="H30" i="1"/>
  <c r="F30" i="1"/>
  <c r="C30" i="1"/>
  <c r="B30" i="1"/>
  <c r="A30" i="1"/>
  <c r="N29" i="1"/>
  <c r="L29" i="1"/>
  <c r="J29" i="1"/>
  <c r="H29" i="1"/>
  <c r="F29" i="1"/>
  <c r="C29" i="1"/>
  <c r="B29" i="1"/>
  <c r="A29" i="1"/>
  <c r="N28" i="1"/>
  <c r="L28" i="1"/>
  <c r="J28" i="1"/>
  <c r="H28" i="1"/>
  <c r="F28" i="1"/>
  <c r="C28" i="1"/>
  <c r="B28" i="1"/>
  <c r="A28" i="1"/>
  <c r="N27" i="1"/>
  <c r="L27" i="1"/>
  <c r="J27" i="1"/>
  <c r="H27" i="1"/>
  <c r="F27" i="1"/>
  <c r="C27" i="1"/>
  <c r="B27" i="1"/>
  <c r="A27" i="1"/>
  <c r="N26" i="1"/>
  <c r="L26" i="1"/>
  <c r="J26" i="1"/>
  <c r="H26" i="1"/>
  <c r="F26" i="1"/>
  <c r="C26" i="1"/>
  <c r="B26" i="1"/>
  <c r="A26" i="1"/>
  <c r="N25" i="1"/>
  <c r="L25" i="1"/>
  <c r="J25" i="1"/>
  <c r="H25" i="1"/>
  <c r="F25" i="1"/>
  <c r="C25" i="1"/>
  <c r="B25" i="1"/>
  <c r="A25" i="1"/>
  <c r="N24" i="1"/>
  <c r="L24" i="1"/>
  <c r="J24" i="1"/>
  <c r="H24" i="1"/>
  <c r="F24" i="1"/>
  <c r="C24" i="1"/>
  <c r="B24" i="1"/>
  <c r="A24" i="1"/>
  <c r="N23" i="1"/>
  <c r="L23" i="1"/>
  <c r="J23" i="1"/>
  <c r="H23" i="1"/>
  <c r="F23" i="1"/>
  <c r="C23" i="1"/>
  <c r="B23" i="1"/>
  <c r="A23" i="1"/>
  <c r="N22" i="1"/>
  <c r="L22" i="1"/>
  <c r="J22" i="1"/>
  <c r="H22" i="1"/>
  <c r="F22" i="1"/>
  <c r="C22" i="1"/>
  <c r="B22" i="1"/>
  <c r="A22" i="1"/>
  <c r="N21" i="1"/>
  <c r="L21" i="1"/>
  <c r="J21" i="1"/>
  <c r="H21" i="1"/>
  <c r="F21" i="1"/>
  <c r="C21" i="1"/>
  <c r="B21" i="1"/>
  <c r="A21" i="1"/>
  <c r="N20" i="1"/>
  <c r="L20" i="1"/>
  <c r="J20" i="1"/>
  <c r="H20" i="1"/>
  <c r="F20" i="1"/>
  <c r="C20" i="1"/>
  <c r="B20" i="1"/>
  <c r="A20" i="1"/>
  <c r="N19" i="1"/>
  <c r="L19" i="1"/>
  <c r="J19" i="1"/>
  <c r="H19" i="1"/>
  <c r="F19" i="1"/>
  <c r="C19" i="1"/>
  <c r="B19" i="1"/>
  <c r="A19" i="1"/>
  <c r="N18" i="1"/>
  <c r="L18" i="1"/>
  <c r="J18" i="1"/>
  <c r="H18" i="1"/>
  <c r="F18" i="1"/>
  <c r="C18" i="1"/>
  <c r="B18" i="1"/>
  <c r="A18" i="1"/>
  <c r="N17" i="1"/>
  <c r="L17" i="1"/>
  <c r="J17" i="1"/>
  <c r="H17" i="1"/>
  <c r="F17" i="1"/>
  <c r="C17" i="1"/>
  <c r="B17" i="1"/>
  <c r="A17" i="1"/>
  <c r="N16" i="1"/>
  <c r="L16" i="1"/>
  <c r="J16" i="1"/>
  <c r="H16" i="1"/>
  <c r="F16" i="1"/>
  <c r="C16" i="1"/>
  <c r="B16" i="1"/>
  <c r="A16" i="1"/>
  <c r="N15" i="1"/>
  <c r="L15" i="1"/>
  <c r="J15" i="1"/>
  <c r="H15" i="1"/>
  <c r="F15" i="1"/>
  <c r="C15" i="1"/>
  <c r="B15" i="1"/>
  <c r="A15" i="1"/>
  <c r="N14" i="1"/>
  <c r="L14" i="1"/>
  <c r="J14" i="1"/>
  <c r="H14" i="1"/>
  <c r="F14" i="1"/>
  <c r="C14" i="1"/>
  <c r="B14" i="1"/>
  <c r="A14" i="1"/>
  <c r="N13" i="1"/>
  <c r="L13" i="1"/>
  <c r="J13" i="1"/>
  <c r="H13" i="1"/>
  <c r="F13" i="1"/>
  <c r="C13" i="1"/>
  <c r="B13" i="1"/>
  <c r="A13" i="1"/>
  <c r="N12" i="1"/>
  <c r="L12" i="1"/>
  <c r="J12" i="1"/>
  <c r="H12" i="1"/>
  <c r="F12" i="1"/>
  <c r="C12" i="1"/>
  <c r="B12" i="1"/>
  <c r="A12" i="1"/>
  <c r="N11" i="1"/>
  <c r="L11" i="1"/>
  <c r="J11" i="1"/>
  <c r="H11" i="1"/>
  <c r="F11" i="1"/>
  <c r="C11" i="1"/>
  <c r="B11" i="1"/>
  <c r="A11" i="1"/>
  <c r="G5" i="1"/>
  <c r="F5" i="1"/>
  <c r="G4" i="1"/>
  <c r="F4" i="1"/>
  <c r="F32" i="1" l="1"/>
  <c r="H32" i="1"/>
  <c r="J32" i="1"/>
  <c r="L32" i="1"/>
</calcChain>
</file>

<file path=xl/sharedStrings.xml><?xml version="1.0" encoding="utf-8"?>
<sst xmlns="http://schemas.openxmlformats.org/spreadsheetml/2006/main" count="28" uniqueCount="20">
  <si>
    <t>TABEL  31</t>
  </si>
  <si>
    <t>PERSENTASE CAKUPAN IMUNISASI TT PADA WANITA USIA SUBUR MENURUT KECAMATAN DAN PUSKESMAS</t>
  </si>
  <si>
    <t>NO</t>
  </si>
  <si>
    <t>KECAMATAN</t>
  </si>
  <si>
    <t>PUSKESMAS</t>
  </si>
  <si>
    <t>JUMLAH WUS 
(15-39 TH)</t>
  </si>
  <si>
    <t>IMUNISASI TETANUS TOKSOID PADA WUS</t>
  </si>
  <si>
    <t>TT-1</t>
  </si>
  <si>
    <t>TT-2</t>
  </si>
  <si>
    <t>TT-3</t>
  </si>
  <si>
    <t>TT-4</t>
  </si>
  <si>
    <t>TT-5</t>
  </si>
  <si>
    <t>JUMLAH</t>
  </si>
  <si>
    <t>%</t>
  </si>
  <si>
    <t>JUMLAH 2018</t>
  </si>
  <si>
    <t>JUMLAH 2017</t>
  </si>
  <si>
    <t>JUMLAH 2016</t>
  </si>
  <si>
    <t>JUMLAH 2015</t>
  </si>
  <si>
    <t>JUMLAH 2014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</si>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</sst>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37" fontId="2" fillId="0" borderId="20" xfId="0" applyNumberFormat="1" applyFont="1" applyFill="1" applyBorder="1" applyAlignment="1">
      <alignment horizontal="right" vertical="center"/>
    </xf>
    <xf numFmtId="164" fontId="2" fillId="0" borderId="3" xfId="1" applyFont="1" applyBorder="1" applyAlignment="1">
      <alignment vertical="center"/>
    </xf>
    <xf numFmtId="2" fontId="2" fillId="0" borderId="20" xfId="1" applyNumberFormat="1" applyFont="1" applyBorder="1" applyAlignment="1">
      <alignment vertical="center"/>
    </xf>
    <xf numFmtId="164" fontId="2" fillId="0" borderId="20" xfId="1" applyFont="1" applyBorder="1" applyAlignment="1">
      <alignment vertical="center"/>
    </xf>
    <xf numFmtId="2" fontId="2" fillId="0" borderId="21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37" fontId="2" fillId="0" borderId="23" xfId="0" applyNumberFormat="1" applyFont="1" applyFill="1" applyBorder="1" applyAlignment="1">
      <alignment horizontal="right" vertical="center"/>
    </xf>
    <xf numFmtId="164" fontId="2" fillId="0" borderId="23" xfId="1" applyFont="1" applyBorder="1" applyAlignment="1">
      <alignment vertical="center"/>
    </xf>
    <xf numFmtId="2" fontId="2" fillId="0" borderId="23" xfId="1" applyNumberFormat="1" applyFont="1" applyBorder="1" applyAlignment="1">
      <alignment vertical="center"/>
    </xf>
    <xf numFmtId="2" fontId="2" fillId="0" borderId="24" xfId="1" applyNumberFormat="1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37" fontId="2" fillId="0" borderId="26" xfId="0" applyNumberFormat="1" applyFont="1" applyFill="1" applyBorder="1" applyAlignment="1">
      <alignment horizontal="right" vertical="center"/>
    </xf>
    <xf numFmtId="164" fontId="2" fillId="0" borderId="26" xfId="1" applyFont="1" applyBorder="1" applyAlignment="1">
      <alignment vertical="center"/>
    </xf>
    <xf numFmtId="2" fontId="2" fillId="0" borderId="26" xfId="1" applyNumberFormat="1" applyFont="1" applyBorder="1" applyAlignment="1">
      <alignment vertical="center"/>
    </xf>
    <xf numFmtId="2" fontId="2" fillId="0" borderId="27" xfId="1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37" fontId="2" fillId="0" borderId="31" xfId="1" applyNumberFormat="1" applyFont="1" applyFill="1" applyBorder="1" applyAlignment="1">
      <alignment vertical="center"/>
    </xf>
    <xf numFmtId="2" fontId="2" fillId="0" borderId="31" xfId="1" applyNumberFormat="1" applyFont="1" applyBorder="1" applyAlignment="1">
      <alignment vertical="center"/>
    </xf>
    <xf numFmtId="2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37" fontId="2" fillId="0" borderId="36" xfId="1" applyNumberFormat="1" applyFont="1" applyFill="1" applyBorder="1" applyAlignment="1">
      <alignment vertical="center"/>
    </xf>
    <xf numFmtId="3" fontId="2" fillId="0" borderId="36" xfId="1" applyNumberFormat="1" applyFont="1" applyBorder="1" applyAlignment="1">
      <alignment vertical="center"/>
    </xf>
    <xf numFmtId="2" fontId="2" fillId="0" borderId="36" xfId="1" applyNumberFormat="1" applyFont="1" applyBorder="1" applyAlignment="1">
      <alignment vertical="center"/>
    </xf>
    <xf numFmtId="1" fontId="2" fillId="0" borderId="36" xfId="1" applyNumberFormat="1" applyFont="1" applyBorder="1" applyAlignment="1">
      <alignment vertical="center"/>
    </xf>
    <xf numFmtId="2" fontId="2" fillId="0" borderId="37" xfId="1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7" fontId="2" fillId="0" borderId="41" xfId="1" applyNumberFormat="1" applyFont="1" applyFill="1" applyBorder="1" applyAlignment="1">
      <alignment vertical="center"/>
    </xf>
    <xf numFmtId="3" fontId="2" fillId="0" borderId="41" xfId="1" applyNumberFormat="1" applyFont="1" applyBorder="1" applyAlignment="1">
      <alignment vertical="center"/>
    </xf>
    <xf numFmtId="1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2060"/>
    <pageSetUpPr fitToPage="1"/>
  </sheetPr>
  <dimension ref="A1:P39"/>
  <sheetViews>
    <sheetView tabSelected="1" view="pageBreakPreview" zoomScale="60" zoomScaleNormal="75" workbookViewId="0">
      <selection activeCell="N34" sqref="N34"/>
    </sheetView>
  </sheetViews>
  <sheetFormatPr defaultRowHeight="15" x14ac:dyDescent="0.2"/>
  <cols>
    <col min="1" max="1" width="5.7109375" style="2" customWidth="1"/>
    <col min="2" max="3" width="21.7109375" style="2" customWidth="1"/>
    <col min="4" max="4" width="16.85546875" style="3" customWidth="1"/>
    <col min="5" max="14" width="10.7109375" style="2" customWidth="1"/>
    <col min="15" max="15" width="9.140625" style="2"/>
    <col min="16" max="16" width="12.42578125" style="2" customWidth="1"/>
    <col min="17" max="16384" width="9.140625" style="2"/>
  </cols>
  <sheetData>
    <row r="1" spans="1:15" x14ac:dyDescent="0.2">
      <c r="A1" s="1" t="s">
        <v>0</v>
      </c>
    </row>
    <row r="3" spans="1:15" x14ac:dyDescent="0.2">
      <c r="A3" s="4" t="s">
        <v>1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2">
      <c r="B4" s="6"/>
      <c r="C4" s="6"/>
      <c r="D4" s="7"/>
      <c r="F4" s="8" t="str">
        <f>'[1]1'!F5</f>
        <v>KABUPATEN/KOTA</v>
      </c>
      <c r="G4" s="9" t="str">
        <f>'[1]1'!G5</f>
        <v>BATANG</v>
      </c>
      <c r="K4" s="10"/>
      <c r="L4" s="10"/>
      <c r="M4" s="10"/>
      <c r="N4" s="10"/>
    </row>
    <row r="5" spans="1:15" x14ac:dyDescent="0.2">
      <c r="B5" s="6"/>
      <c r="C5" s="6"/>
      <c r="D5" s="7"/>
      <c r="F5" s="8" t="str">
        <f>'[1]1'!F6</f>
        <v xml:space="preserve">TAHUN </v>
      </c>
      <c r="G5" s="9">
        <f>'[1]1'!G6</f>
        <v>2018</v>
      </c>
      <c r="K5" s="10"/>
      <c r="L5" s="10"/>
      <c r="M5" s="10"/>
      <c r="N5" s="10"/>
    </row>
    <row r="6" spans="1:15" ht="15.75" thickBot="1" x14ac:dyDescent="0.25">
      <c r="A6" s="11"/>
      <c r="B6" s="11"/>
      <c r="C6" s="1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s="3" customFormat="1" ht="18" customHeight="1" x14ac:dyDescent="0.2">
      <c r="A7" s="13" t="s">
        <v>2</v>
      </c>
      <c r="B7" s="14" t="s">
        <v>3</v>
      </c>
      <c r="C7" s="14" t="s">
        <v>4</v>
      </c>
      <c r="D7" s="15" t="s">
        <v>5</v>
      </c>
      <c r="E7" s="16" t="s">
        <v>6</v>
      </c>
      <c r="F7" s="17"/>
      <c r="G7" s="17"/>
      <c r="H7" s="17"/>
      <c r="I7" s="17"/>
      <c r="J7" s="17"/>
      <c r="K7" s="17"/>
      <c r="L7" s="17"/>
      <c r="M7" s="17"/>
      <c r="N7" s="18"/>
      <c r="O7" s="7"/>
    </row>
    <row r="8" spans="1:15" s="3" customFormat="1" ht="18" customHeight="1" x14ac:dyDescent="0.2">
      <c r="A8" s="19"/>
      <c r="B8" s="20"/>
      <c r="C8" s="20"/>
      <c r="D8" s="21"/>
      <c r="E8" s="22" t="s">
        <v>7</v>
      </c>
      <c r="F8" s="23"/>
      <c r="G8" s="22" t="s">
        <v>8</v>
      </c>
      <c r="H8" s="23"/>
      <c r="I8" s="22" t="s">
        <v>9</v>
      </c>
      <c r="J8" s="23"/>
      <c r="K8" s="22" t="s">
        <v>10</v>
      </c>
      <c r="L8" s="24"/>
      <c r="M8" s="22" t="s">
        <v>11</v>
      </c>
      <c r="N8" s="25"/>
    </row>
    <row r="9" spans="1:15" s="3" customFormat="1" ht="31.5" customHeight="1" x14ac:dyDescent="0.2">
      <c r="A9" s="26"/>
      <c r="B9" s="27"/>
      <c r="C9" s="27"/>
      <c r="D9" s="28"/>
      <c r="E9" s="29" t="s">
        <v>12</v>
      </c>
      <c r="F9" s="30" t="s">
        <v>13</v>
      </c>
      <c r="G9" s="29" t="s">
        <v>12</v>
      </c>
      <c r="H9" s="30" t="s">
        <v>13</v>
      </c>
      <c r="I9" s="29" t="s">
        <v>12</v>
      </c>
      <c r="J9" s="30" t="s">
        <v>13</v>
      </c>
      <c r="K9" s="29" t="s">
        <v>12</v>
      </c>
      <c r="L9" s="30" t="s">
        <v>13</v>
      </c>
      <c r="M9" s="29" t="s">
        <v>12</v>
      </c>
      <c r="N9" s="31" t="s">
        <v>13</v>
      </c>
    </row>
    <row r="10" spans="1:15" s="3" customFormat="1" ht="18" customHeight="1" thickBot="1" x14ac:dyDescent="0.25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4">
        <v>14</v>
      </c>
    </row>
    <row r="11" spans="1:15" ht="18" customHeight="1" x14ac:dyDescent="0.2">
      <c r="A11" s="35">
        <f>'[1]4'!A12</f>
        <v>1</v>
      </c>
      <c r="B11" s="36" t="str">
        <f>'[1]4'!B12</f>
        <v>Wonotunggal</v>
      </c>
      <c r="C11" s="36" t="str">
        <f>'[1]4'!C12</f>
        <v>Wonotunggal</v>
      </c>
      <c r="D11" s="37">
        <v>6248</v>
      </c>
      <c r="E11" s="38">
        <v>116</v>
      </c>
      <c r="F11" s="39">
        <f>E11/D11*100</f>
        <v>1.856594110115237</v>
      </c>
      <c r="G11" s="38">
        <v>134</v>
      </c>
      <c r="H11" s="39">
        <f>G11/D11*100</f>
        <v>2.1446862996158771</v>
      </c>
      <c r="I11" s="38">
        <v>129</v>
      </c>
      <c r="J11" s="39">
        <f>I11/D11*100</f>
        <v>2.0646606914212549</v>
      </c>
      <c r="K11" s="40">
        <v>103</v>
      </c>
      <c r="L11" s="39">
        <f>K11/D11*100</f>
        <v>1.6485275288092189</v>
      </c>
      <c r="M11" s="38">
        <v>41</v>
      </c>
      <c r="N11" s="41">
        <f>M11/D11*100</f>
        <v>0.65620998719590262</v>
      </c>
    </row>
    <row r="12" spans="1:15" ht="18" customHeight="1" x14ac:dyDescent="0.2">
      <c r="A12" s="42">
        <f>'[1]4'!A13</f>
        <v>2</v>
      </c>
      <c r="B12" s="43" t="str">
        <f>'[1]4'!B13</f>
        <v>Bandar</v>
      </c>
      <c r="C12" s="43" t="str">
        <f>'[1]4'!C13</f>
        <v>Bandar I</v>
      </c>
      <c r="D12" s="44">
        <v>8570</v>
      </c>
      <c r="E12" s="45">
        <v>166</v>
      </c>
      <c r="F12" s="46">
        <f>E12/D12*100</f>
        <v>1.9369894982497082</v>
      </c>
      <c r="G12" s="45">
        <v>190</v>
      </c>
      <c r="H12" s="46">
        <f t="shared" ref="H12:H31" si="0">G12/D12*100</f>
        <v>2.2170361726954493</v>
      </c>
      <c r="I12" s="45">
        <v>200</v>
      </c>
      <c r="J12" s="46">
        <f t="shared" ref="J12:J31" si="1">I12/D12*100</f>
        <v>2.3337222870478413</v>
      </c>
      <c r="K12" s="45">
        <v>67</v>
      </c>
      <c r="L12" s="46">
        <f t="shared" ref="L12:L31" si="2">K12/D12*100</f>
        <v>0.78179696616102679</v>
      </c>
      <c r="M12" s="45">
        <v>72</v>
      </c>
      <c r="N12" s="47">
        <f t="shared" ref="N12:N31" si="3">M12/D12*100</f>
        <v>0.84014002333722293</v>
      </c>
    </row>
    <row r="13" spans="1:15" ht="18" customHeight="1" x14ac:dyDescent="0.2">
      <c r="A13" s="48">
        <f>'[1]4'!A14</f>
        <v>0</v>
      </c>
      <c r="B13" s="49">
        <f>'[1]4'!B14</f>
        <v>0</v>
      </c>
      <c r="C13" s="43" t="str">
        <f>'[1]4'!C14</f>
        <v>Bandar II</v>
      </c>
      <c r="D13" s="44">
        <v>4288</v>
      </c>
      <c r="E13" s="45">
        <v>255</v>
      </c>
      <c r="F13" s="46">
        <f t="shared" ref="F13:F31" si="4">E13/D13*100</f>
        <v>5.9468283582089558</v>
      </c>
      <c r="G13" s="45">
        <v>205</v>
      </c>
      <c r="H13" s="46">
        <f t="shared" si="0"/>
        <v>4.7807835820895521</v>
      </c>
      <c r="I13" s="45">
        <v>110</v>
      </c>
      <c r="J13" s="46">
        <f t="shared" si="1"/>
        <v>2.5652985074626868</v>
      </c>
      <c r="K13" s="45">
        <v>79</v>
      </c>
      <c r="L13" s="46">
        <f t="shared" si="2"/>
        <v>1.8423507462686568</v>
      </c>
      <c r="M13" s="45">
        <v>24</v>
      </c>
      <c r="N13" s="47">
        <f t="shared" si="3"/>
        <v>0.55970149253731338</v>
      </c>
    </row>
    <row r="14" spans="1:15" ht="18" customHeight="1" x14ac:dyDescent="0.2">
      <c r="A14" s="42">
        <f>'[1]4'!A15</f>
        <v>3</v>
      </c>
      <c r="B14" s="43" t="str">
        <f>'[1]4'!B15</f>
        <v>Blado</v>
      </c>
      <c r="C14" s="43" t="str">
        <f>'[1]4'!C15</f>
        <v>Blado I</v>
      </c>
      <c r="D14" s="44">
        <v>6553</v>
      </c>
      <c r="E14" s="45">
        <v>61</v>
      </c>
      <c r="F14" s="46">
        <f t="shared" si="4"/>
        <v>0.93087135663055087</v>
      </c>
      <c r="G14" s="45">
        <v>67</v>
      </c>
      <c r="H14" s="46">
        <f t="shared" si="0"/>
        <v>1.022432473676179</v>
      </c>
      <c r="I14" s="45">
        <v>177</v>
      </c>
      <c r="J14" s="46">
        <f t="shared" si="1"/>
        <v>2.7010529528460245</v>
      </c>
      <c r="K14" s="45">
        <v>117</v>
      </c>
      <c r="L14" s="46">
        <f t="shared" si="2"/>
        <v>1.785441782389745</v>
      </c>
      <c r="M14" s="45">
        <v>76</v>
      </c>
      <c r="N14" s="47">
        <f t="shared" si="3"/>
        <v>1.1597741492446207</v>
      </c>
    </row>
    <row r="15" spans="1:15" ht="18" customHeight="1" x14ac:dyDescent="0.2">
      <c r="A15" s="48">
        <f>'[1]4'!A16</f>
        <v>0</v>
      </c>
      <c r="B15" s="49">
        <f>'[1]4'!B16</f>
        <v>0</v>
      </c>
      <c r="C15" s="43" t="str">
        <f>'[1]4'!C16</f>
        <v>Blado II</v>
      </c>
      <c r="D15" s="44">
        <v>2189</v>
      </c>
      <c r="E15" s="45">
        <v>90</v>
      </c>
      <c r="F15" s="46">
        <f t="shared" si="4"/>
        <v>4.1114664230242122</v>
      </c>
      <c r="G15" s="45">
        <v>90</v>
      </c>
      <c r="H15" s="46">
        <f t="shared" si="0"/>
        <v>4.1114664230242122</v>
      </c>
      <c r="I15" s="45">
        <v>102</v>
      </c>
      <c r="J15" s="46">
        <f t="shared" si="1"/>
        <v>4.6596619460941069</v>
      </c>
      <c r="K15" s="45">
        <v>35</v>
      </c>
      <c r="L15" s="46">
        <f t="shared" si="2"/>
        <v>1.5989036089538604</v>
      </c>
      <c r="M15" s="45">
        <v>9</v>
      </c>
      <c r="N15" s="47">
        <f t="shared" si="3"/>
        <v>0.41114664230242121</v>
      </c>
    </row>
    <row r="16" spans="1:15" ht="18" customHeight="1" x14ac:dyDescent="0.2">
      <c r="A16" s="42">
        <f>'[1]4'!A17</f>
        <v>4</v>
      </c>
      <c r="B16" s="43" t="str">
        <f>'[1]4'!C17</f>
        <v xml:space="preserve">Reban </v>
      </c>
      <c r="C16" s="43" t="str">
        <f>'[1]4'!C17</f>
        <v xml:space="preserve">Reban </v>
      </c>
      <c r="D16" s="44">
        <v>6921</v>
      </c>
      <c r="E16" s="45">
        <v>954</v>
      </c>
      <c r="F16" s="46">
        <f t="shared" si="4"/>
        <v>13.784135240572171</v>
      </c>
      <c r="G16" s="45">
        <v>581</v>
      </c>
      <c r="H16" s="46">
        <f t="shared" si="0"/>
        <v>8.3947406444155472</v>
      </c>
      <c r="I16" s="45">
        <v>67</v>
      </c>
      <c r="J16" s="46">
        <f t="shared" si="1"/>
        <v>0.96806819823724888</v>
      </c>
      <c r="K16" s="45">
        <v>23</v>
      </c>
      <c r="L16" s="46">
        <f t="shared" si="2"/>
        <v>0.3323219187978616</v>
      </c>
      <c r="M16" s="45">
        <v>3</v>
      </c>
      <c r="N16" s="47">
        <f t="shared" si="3"/>
        <v>4.3346337234503686E-2</v>
      </c>
    </row>
    <row r="17" spans="1:14" ht="18" customHeight="1" x14ac:dyDescent="0.2">
      <c r="A17" s="42">
        <f>'[1]4'!A18</f>
        <v>5</v>
      </c>
      <c r="B17" s="43" t="str">
        <f>'[1]4'!B18</f>
        <v>Bawang</v>
      </c>
      <c r="C17" s="43" t="str">
        <f>'[1]4'!C18</f>
        <v>Bawang</v>
      </c>
      <c r="D17" s="44">
        <v>10063</v>
      </c>
      <c r="E17" s="45">
        <v>792</v>
      </c>
      <c r="F17" s="46">
        <f t="shared" si="4"/>
        <v>7.8704163768259967</v>
      </c>
      <c r="G17" s="45">
        <v>539</v>
      </c>
      <c r="H17" s="46">
        <f t="shared" si="0"/>
        <v>5.3562555897843582</v>
      </c>
      <c r="I17" s="45">
        <v>321</v>
      </c>
      <c r="J17" s="46">
        <f t="shared" si="1"/>
        <v>3.1899036072741729</v>
      </c>
      <c r="K17" s="45">
        <v>107</v>
      </c>
      <c r="L17" s="46">
        <f t="shared" si="2"/>
        <v>1.0633012024247241</v>
      </c>
      <c r="M17" s="45">
        <v>25</v>
      </c>
      <c r="N17" s="47">
        <f t="shared" si="3"/>
        <v>0.24843486037960846</v>
      </c>
    </row>
    <row r="18" spans="1:14" ht="18" customHeight="1" x14ac:dyDescent="0.2">
      <c r="A18" s="42">
        <f>'[1]4'!A19</f>
        <v>6</v>
      </c>
      <c r="B18" s="43" t="str">
        <f>'[1]4'!B19</f>
        <v>Tersono</v>
      </c>
      <c r="C18" s="43" t="str">
        <f>'[1]4'!C19</f>
        <v>Tersono</v>
      </c>
      <c r="D18" s="44">
        <v>6835</v>
      </c>
      <c r="E18" s="45">
        <v>444</v>
      </c>
      <c r="F18" s="46">
        <f t="shared" si="4"/>
        <v>6.4959765910753475</v>
      </c>
      <c r="G18" s="45">
        <v>275</v>
      </c>
      <c r="H18" s="46">
        <f t="shared" si="0"/>
        <v>4.0234089246525242</v>
      </c>
      <c r="I18" s="45">
        <v>140</v>
      </c>
      <c r="J18" s="46">
        <f t="shared" si="1"/>
        <v>2.0482809070958301</v>
      </c>
      <c r="K18" s="45">
        <v>14</v>
      </c>
      <c r="L18" s="46">
        <f t="shared" si="2"/>
        <v>0.20482809070958302</v>
      </c>
      <c r="M18" s="45">
        <v>6</v>
      </c>
      <c r="N18" s="47">
        <f t="shared" si="3"/>
        <v>8.778346744696415E-2</v>
      </c>
    </row>
    <row r="19" spans="1:14" ht="18" customHeight="1" x14ac:dyDescent="0.2">
      <c r="A19" s="42">
        <f>'[1]4'!A20</f>
        <v>7</v>
      </c>
      <c r="B19" s="43" t="str">
        <f>'[1]4'!B20</f>
        <v>Gringsing</v>
      </c>
      <c r="C19" s="43" t="str">
        <f>'[1]4'!C20</f>
        <v>Gringsing I</v>
      </c>
      <c r="D19" s="44">
        <v>7188</v>
      </c>
      <c r="E19" s="45">
        <v>503</v>
      </c>
      <c r="F19" s="46">
        <f t="shared" si="4"/>
        <v>6.997774067890929</v>
      </c>
      <c r="G19" s="45">
        <v>478</v>
      </c>
      <c r="H19" s="46">
        <f t="shared" si="0"/>
        <v>6.649972175848637</v>
      </c>
      <c r="I19" s="45">
        <v>317</v>
      </c>
      <c r="J19" s="46">
        <f t="shared" si="1"/>
        <v>4.4101279910962718</v>
      </c>
      <c r="K19" s="45">
        <v>163</v>
      </c>
      <c r="L19" s="46">
        <f t="shared" si="2"/>
        <v>2.2676683361157486</v>
      </c>
      <c r="M19" s="45">
        <v>0</v>
      </c>
      <c r="N19" s="47">
        <f t="shared" si="3"/>
        <v>0</v>
      </c>
    </row>
    <row r="20" spans="1:14" ht="18" customHeight="1" x14ac:dyDescent="0.2">
      <c r="A20" s="48">
        <f>'[1]4'!A21</f>
        <v>0</v>
      </c>
      <c r="B20" s="49">
        <f>'[1]4'!B21</f>
        <v>0</v>
      </c>
      <c r="C20" s="43" t="str">
        <f>'[1]4'!C21</f>
        <v>Gringsing II</v>
      </c>
      <c r="D20" s="44">
        <v>3596</v>
      </c>
      <c r="E20" s="45">
        <v>137</v>
      </c>
      <c r="F20" s="46">
        <f t="shared" si="4"/>
        <v>3.8097886540600667</v>
      </c>
      <c r="G20" s="45">
        <v>118</v>
      </c>
      <c r="H20" s="46">
        <f t="shared" si="0"/>
        <v>3.281423804226919</v>
      </c>
      <c r="I20" s="45">
        <v>29</v>
      </c>
      <c r="J20" s="46">
        <f t="shared" si="1"/>
        <v>0.80645161290322576</v>
      </c>
      <c r="K20" s="45">
        <v>17</v>
      </c>
      <c r="L20" s="46">
        <f t="shared" si="2"/>
        <v>0.4727474972191324</v>
      </c>
      <c r="M20" s="45">
        <v>1</v>
      </c>
      <c r="N20" s="47">
        <f t="shared" si="3"/>
        <v>2.7808676307007785E-2</v>
      </c>
    </row>
    <row r="21" spans="1:14" ht="18" customHeight="1" x14ac:dyDescent="0.2">
      <c r="A21" s="42">
        <f>'[1]4'!A22</f>
        <v>8</v>
      </c>
      <c r="B21" s="43" t="str">
        <f>'[1]4'!B22</f>
        <v>Limpung</v>
      </c>
      <c r="C21" s="43" t="str">
        <f>'[1]4'!C22</f>
        <v>Limpung</v>
      </c>
      <c r="D21" s="44">
        <v>7677</v>
      </c>
      <c r="E21" s="45">
        <v>201</v>
      </c>
      <c r="F21" s="46">
        <f t="shared" si="4"/>
        <v>2.6182102383743651</v>
      </c>
      <c r="G21" s="45">
        <v>157</v>
      </c>
      <c r="H21" s="46">
        <f t="shared" si="0"/>
        <v>2.0450696886804742</v>
      </c>
      <c r="I21" s="45">
        <v>235</v>
      </c>
      <c r="J21" s="46">
        <f t="shared" si="1"/>
        <v>3.0610915722287348</v>
      </c>
      <c r="K21" s="45">
        <v>199</v>
      </c>
      <c r="L21" s="46">
        <f t="shared" si="2"/>
        <v>2.5921583952064609</v>
      </c>
      <c r="M21" s="45">
        <v>58</v>
      </c>
      <c r="N21" s="47">
        <f t="shared" si="3"/>
        <v>0.75550345186921974</v>
      </c>
    </row>
    <row r="22" spans="1:14" ht="18" customHeight="1" x14ac:dyDescent="0.2">
      <c r="A22" s="42">
        <f>'[1]4'!A23</f>
        <v>9</v>
      </c>
      <c r="B22" s="43" t="str">
        <f>'[1]4'!B23</f>
        <v>Banyuputih</v>
      </c>
      <c r="C22" s="43" t="str">
        <f>'[1]4'!C23</f>
        <v>Banyuputih</v>
      </c>
      <c r="D22" s="44">
        <v>6787</v>
      </c>
      <c r="E22" s="45">
        <v>306</v>
      </c>
      <c r="F22" s="46">
        <f t="shared" si="4"/>
        <v>4.5086194194784142</v>
      </c>
      <c r="G22" s="45">
        <v>202</v>
      </c>
      <c r="H22" s="46">
        <f t="shared" si="0"/>
        <v>2.9762781788713717</v>
      </c>
      <c r="I22" s="45">
        <v>137</v>
      </c>
      <c r="J22" s="46">
        <f t="shared" si="1"/>
        <v>2.0185649034919697</v>
      </c>
      <c r="K22" s="45">
        <v>83</v>
      </c>
      <c r="L22" s="46">
        <f t="shared" si="2"/>
        <v>1.2229261824075439</v>
      </c>
      <c r="M22" s="45">
        <v>38</v>
      </c>
      <c r="N22" s="47">
        <f t="shared" si="3"/>
        <v>0.55989391483718876</v>
      </c>
    </row>
    <row r="23" spans="1:14" ht="18" customHeight="1" x14ac:dyDescent="0.2">
      <c r="A23" s="42">
        <f>'[1]4'!A24</f>
        <v>10</v>
      </c>
      <c r="B23" s="43" t="str">
        <f>'[1]4'!B24</f>
        <v>Subah</v>
      </c>
      <c r="C23" s="43" t="str">
        <f>'[1]4'!C24</f>
        <v>Subah</v>
      </c>
      <c r="D23" s="44">
        <v>9910</v>
      </c>
      <c r="E23" s="45">
        <v>528</v>
      </c>
      <c r="F23" s="46">
        <f t="shared" si="4"/>
        <v>5.3279515640766908</v>
      </c>
      <c r="G23" s="45">
        <v>296</v>
      </c>
      <c r="H23" s="46">
        <f t="shared" si="0"/>
        <v>2.9868819374369324</v>
      </c>
      <c r="I23" s="45">
        <v>272</v>
      </c>
      <c r="J23" s="46">
        <f t="shared" si="1"/>
        <v>2.7447023208879919</v>
      </c>
      <c r="K23" s="45">
        <v>117</v>
      </c>
      <c r="L23" s="46">
        <f t="shared" si="2"/>
        <v>1.1806256306760847</v>
      </c>
      <c r="M23" s="45">
        <v>51</v>
      </c>
      <c r="N23" s="47">
        <f t="shared" si="3"/>
        <v>0.51463168516649849</v>
      </c>
    </row>
    <row r="24" spans="1:14" ht="18" customHeight="1" x14ac:dyDescent="0.2">
      <c r="A24" s="42">
        <f>'[1]4'!A25</f>
        <v>11</v>
      </c>
      <c r="B24" s="43" t="str">
        <f>'[1]4'!B25</f>
        <v>Pecalungan</v>
      </c>
      <c r="C24" s="43" t="str">
        <f>'[1]4'!C25</f>
        <v>Pecalungan</v>
      </c>
      <c r="D24" s="44">
        <v>6269</v>
      </c>
      <c r="E24" s="45">
        <v>594</v>
      </c>
      <c r="F24" s="46">
        <f t="shared" si="4"/>
        <v>9.475195405965863</v>
      </c>
      <c r="G24" s="45">
        <v>312</v>
      </c>
      <c r="H24" s="46">
        <f t="shared" si="0"/>
        <v>4.9768703142446959</v>
      </c>
      <c r="I24" s="45">
        <v>113</v>
      </c>
      <c r="J24" s="46">
        <f t="shared" si="1"/>
        <v>1.8025203381719572</v>
      </c>
      <c r="K24" s="45">
        <v>84</v>
      </c>
      <c r="L24" s="46">
        <f t="shared" si="2"/>
        <v>1.3399266230658797</v>
      </c>
      <c r="M24" s="45">
        <v>20</v>
      </c>
      <c r="N24" s="47">
        <f t="shared" si="3"/>
        <v>0.31903014834901899</v>
      </c>
    </row>
    <row r="25" spans="1:14" ht="18" customHeight="1" x14ac:dyDescent="0.2">
      <c r="A25" s="42">
        <f>'[1]4'!A26</f>
        <v>12</v>
      </c>
      <c r="B25" s="43" t="str">
        <f>'[1]4'!B26</f>
        <v>Tulis</v>
      </c>
      <c r="C25" s="43" t="str">
        <f>'[1]4'!C26</f>
        <v>Tulis</v>
      </c>
      <c r="D25" s="44">
        <v>6782</v>
      </c>
      <c r="E25" s="45">
        <v>455</v>
      </c>
      <c r="F25" s="46">
        <f t="shared" si="4"/>
        <v>6.7089354172810385</v>
      </c>
      <c r="G25" s="45">
        <v>430</v>
      </c>
      <c r="H25" s="46">
        <f t="shared" si="0"/>
        <v>6.3403125921557058</v>
      </c>
      <c r="I25" s="45">
        <v>241</v>
      </c>
      <c r="J25" s="46">
        <f t="shared" si="1"/>
        <v>3.5535240342081984</v>
      </c>
      <c r="K25" s="45">
        <v>109</v>
      </c>
      <c r="L25" s="46">
        <f t="shared" si="2"/>
        <v>1.6071955175464465</v>
      </c>
      <c r="M25" s="45">
        <v>13</v>
      </c>
      <c r="N25" s="47">
        <f t="shared" si="3"/>
        <v>0.19168386906517251</v>
      </c>
    </row>
    <row r="26" spans="1:14" ht="18" customHeight="1" x14ac:dyDescent="0.2">
      <c r="A26" s="42">
        <f>'[1]4'!A27</f>
        <v>13</v>
      </c>
      <c r="B26" s="43" t="str">
        <f>'[1]4'!B27</f>
        <v>Kandeman</v>
      </c>
      <c r="C26" s="43" t="str">
        <f>'[1]4'!C27</f>
        <v>Kandeman</v>
      </c>
      <c r="D26" s="44">
        <v>9836</v>
      </c>
      <c r="E26" s="45">
        <v>1006</v>
      </c>
      <c r="F26" s="46">
        <f t="shared" si="4"/>
        <v>10.227734851565677</v>
      </c>
      <c r="G26" s="45">
        <v>940</v>
      </c>
      <c r="H26" s="46">
        <f t="shared" si="0"/>
        <v>9.5567303782025217</v>
      </c>
      <c r="I26" s="45">
        <v>0</v>
      </c>
      <c r="J26" s="46">
        <f t="shared" si="1"/>
        <v>0</v>
      </c>
      <c r="K26" s="45">
        <v>0</v>
      </c>
      <c r="L26" s="46">
        <f t="shared" si="2"/>
        <v>0</v>
      </c>
      <c r="M26" s="45">
        <v>0</v>
      </c>
      <c r="N26" s="47">
        <f t="shared" si="3"/>
        <v>0</v>
      </c>
    </row>
    <row r="27" spans="1:14" ht="18" customHeight="1" x14ac:dyDescent="0.2">
      <c r="A27" s="42">
        <f>'[1]4'!A28</f>
        <v>14</v>
      </c>
      <c r="B27" s="43" t="str">
        <f>'[1]4'!B28</f>
        <v>Batang</v>
      </c>
      <c r="C27" s="43" t="str">
        <f>'[1]4'!C28</f>
        <v>Batang I</v>
      </c>
      <c r="D27" s="44">
        <v>8017</v>
      </c>
      <c r="E27" s="45">
        <v>190</v>
      </c>
      <c r="F27" s="46">
        <f t="shared" si="4"/>
        <v>2.3699638268679055</v>
      </c>
      <c r="G27" s="45">
        <v>163</v>
      </c>
      <c r="H27" s="46">
        <f t="shared" si="0"/>
        <v>2.0331794935761507</v>
      </c>
      <c r="I27" s="45">
        <v>187</v>
      </c>
      <c r="J27" s="46">
        <f t="shared" si="1"/>
        <v>2.332543345391044</v>
      </c>
      <c r="K27" s="45">
        <v>160</v>
      </c>
      <c r="L27" s="46">
        <f t="shared" si="2"/>
        <v>1.995759012099289</v>
      </c>
      <c r="M27" s="45">
        <v>101</v>
      </c>
      <c r="N27" s="47">
        <f t="shared" si="3"/>
        <v>1.2598228763876762</v>
      </c>
    </row>
    <row r="28" spans="1:14" ht="18" customHeight="1" x14ac:dyDescent="0.2">
      <c r="A28" s="50">
        <f>'[1]4'!A29</f>
        <v>0</v>
      </c>
      <c r="B28" s="51">
        <f>'[1]4'!B29</f>
        <v>0</v>
      </c>
      <c r="C28" s="43" t="str">
        <f>'[1]4'!C29</f>
        <v>Batang II</v>
      </c>
      <c r="D28" s="44">
        <v>3610</v>
      </c>
      <c r="E28" s="45">
        <v>271</v>
      </c>
      <c r="F28" s="46">
        <f t="shared" si="4"/>
        <v>7.5069252077562325</v>
      </c>
      <c r="G28" s="45">
        <v>222</v>
      </c>
      <c r="H28" s="46">
        <f t="shared" si="0"/>
        <v>6.1495844875346259</v>
      </c>
      <c r="I28" s="45">
        <v>122</v>
      </c>
      <c r="J28" s="46">
        <f t="shared" si="1"/>
        <v>3.3795013850415514</v>
      </c>
      <c r="K28" s="45">
        <v>75</v>
      </c>
      <c r="L28" s="46">
        <f t="shared" si="2"/>
        <v>2.0775623268698062</v>
      </c>
      <c r="M28" s="45">
        <v>52</v>
      </c>
      <c r="N28" s="47">
        <f t="shared" si="3"/>
        <v>1.4404432132963989</v>
      </c>
    </row>
    <row r="29" spans="1:14" ht="18" customHeight="1" x14ac:dyDescent="0.2">
      <c r="A29" s="50">
        <f>'[1]4'!A30</f>
        <v>0</v>
      </c>
      <c r="B29" s="51">
        <f>'[1]4'!B30</f>
        <v>0</v>
      </c>
      <c r="C29" s="43" t="str">
        <f>'[1]4'!C30</f>
        <v>Batang III</v>
      </c>
      <c r="D29" s="44">
        <v>7812</v>
      </c>
      <c r="E29" s="45">
        <v>494</v>
      </c>
      <c r="F29" s="46">
        <f t="shared" si="4"/>
        <v>6.3236047107014848</v>
      </c>
      <c r="G29" s="45">
        <v>431</v>
      </c>
      <c r="H29" s="46">
        <f t="shared" si="0"/>
        <v>5.5171530977982597</v>
      </c>
      <c r="I29" s="45">
        <v>217</v>
      </c>
      <c r="J29" s="46">
        <f t="shared" si="1"/>
        <v>2.7777777777777777</v>
      </c>
      <c r="K29" s="45">
        <v>90</v>
      </c>
      <c r="L29" s="46">
        <f t="shared" si="2"/>
        <v>1.1520737327188941</v>
      </c>
      <c r="M29" s="45">
        <v>23</v>
      </c>
      <c r="N29" s="47">
        <f t="shared" si="3"/>
        <v>0.29441884280593961</v>
      </c>
    </row>
    <row r="30" spans="1:14" ht="18" customHeight="1" x14ac:dyDescent="0.2">
      <c r="A30" s="50">
        <f>'[1]4'!A31</f>
        <v>0</v>
      </c>
      <c r="B30" s="51">
        <f>'[1]4'!B31</f>
        <v>0</v>
      </c>
      <c r="C30" s="43" t="str">
        <f>'[1]4'!C31</f>
        <v>Batang IV</v>
      </c>
      <c r="D30" s="44">
        <v>7012</v>
      </c>
      <c r="E30" s="45">
        <v>210</v>
      </c>
      <c r="F30" s="46">
        <f t="shared" si="4"/>
        <v>2.9948659440958356</v>
      </c>
      <c r="G30" s="45">
        <v>175</v>
      </c>
      <c r="H30" s="46">
        <f t="shared" si="0"/>
        <v>2.4957216200798631</v>
      </c>
      <c r="I30" s="45">
        <v>215</v>
      </c>
      <c r="J30" s="46">
        <f t="shared" si="1"/>
        <v>3.0661722760981176</v>
      </c>
      <c r="K30" s="45">
        <v>82</v>
      </c>
      <c r="L30" s="46">
        <f t="shared" si="2"/>
        <v>1.1694238448374215</v>
      </c>
      <c r="M30" s="45">
        <v>67</v>
      </c>
      <c r="N30" s="47">
        <f t="shared" si="3"/>
        <v>0.95550484883057618</v>
      </c>
    </row>
    <row r="31" spans="1:14" ht="25.5" customHeight="1" thickBot="1" x14ac:dyDescent="0.25">
      <c r="A31" s="52">
        <f>'[1]4'!A32</f>
        <v>15</v>
      </c>
      <c r="B31" s="53" t="str">
        <f>'[1]4'!B32</f>
        <v>Warungasem</v>
      </c>
      <c r="C31" s="53" t="str">
        <f>'[1]4'!C32</f>
        <v>Warungasem</v>
      </c>
      <c r="D31" s="54">
        <v>10075</v>
      </c>
      <c r="E31" s="55">
        <v>380</v>
      </c>
      <c r="F31" s="56">
        <f t="shared" si="4"/>
        <v>3.7717121588089335</v>
      </c>
      <c r="G31" s="55">
        <v>352</v>
      </c>
      <c r="H31" s="56">
        <f t="shared" si="0"/>
        <v>3.4937965260545907</v>
      </c>
      <c r="I31" s="55">
        <v>287</v>
      </c>
      <c r="J31" s="56">
        <f t="shared" si="1"/>
        <v>2.8486352357320102</v>
      </c>
      <c r="K31" s="55">
        <v>223</v>
      </c>
      <c r="L31" s="56">
        <f t="shared" si="2"/>
        <v>2.2133995037220844</v>
      </c>
      <c r="M31" s="55">
        <v>126</v>
      </c>
      <c r="N31" s="57">
        <f t="shared" si="3"/>
        <v>1.250620347394541</v>
      </c>
    </row>
    <row r="32" spans="1:14" ht="27.75" customHeight="1" thickBot="1" x14ac:dyDescent="0.25">
      <c r="A32" s="58" t="s">
        <v>14</v>
      </c>
      <c r="B32" s="59"/>
      <c r="C32" s="60"/>
      <c r="D32" s="61">
        <f>SUM(D11:D31)</f>
        <v>146238</v>
      </c>
      <c r="E32" s="61">
        <f>SUM(E11:E31)</f>
        <v>8153</v>
      </c>
      <c r="F32" s="62">
        <f>E32/$D32*100</f>
        <v>5.5751583035873029</v>
      </c>
      <c r="G32" s="61">
        <f>SUM(G11:G31)</f>
        <v>6357</v>
      </c>
      <c r="H32" s="62">
        <f>G32/$D32*100</f>
        <v>4.3470233455052725</v>
      </c>
      <c r="I32" s="61">
        <f>SUM(I11:I31)</f>
        <v>3618</v>
      </c>
      <c r="J32" s="62">
        <f>I32/$D32*100</f>
        <v>2.4740491527509949</v>
      </c>
      <c r="K32" s="61">
        <f>SUM(K11:K31)</f>
        <v>1947</v>
      </c>
      <c r="L32" s="62">
        <f>K32/$D32*100</f>
        <v>1.3313912936446066</v>
      </c>
      <c r="M32" s="61">
        <f>SUM(M11:M31)</f>
        <v>806</v>
      </c>
      <c r="N32" s="63">
        <f>M32/$D32*100</f>
        <v>0.55115633419494248</v>
      </c>
    </row>
    <row r="33" spans="1:16" ht="21.75" customHeight="1" thickBot="1" x14ac:dyDescent="0.25">
      <c r="A33" s="64" t="s">
        <v>15</v>
      </c>
      <c r="B33" s="65"/>
      <c r="C33" s="66"/>
      <c r="D33" s="67">
        <v>146069</v>
      </c>
      <c r="E33" s="68">
        <v>8273</v>
      </c>
      <c r="F33" s="69">
        <v>5.6637616468929073</v>
      </c>
      <c r="G33" s="68">
        <v>6847</v>
      </c>
      <c r="H33" s="69">
        <v>4.6875106969993636</v>
      </c>
      <c r="I33" s="68">
        <v>3630</v>
      </c>
      <c r="J33" s="69">
        <v>2.4851268920852472</v>
      </c>
      <c r="K33" s="68">
        <v>2101</v>
      </c>
      <c r="L33" s="69">
        <v>1.4383613223887342</v>
      </c>
      <c r="M33" s="70">
        <v>1011</v>
      </c>
      <c r="N33" s="71">
        <v>0.6921386468039078</v>
      </c>
      <c r="P33" s="72"/>
    </row>
    <row r="34" spans="1:16" ht="21.75" customHeight="1" thickBot="1" x14ac:dyDescent="0.25">
      <c r="A34" s="64" t="s">
        <v>16</v>
      </c>
      <c r="B34" s="65"/>
      <c r="C34" s="66"/>
      <c r="D34" s="67">
        <v>145841</v>
      </c>
      <c r="E34" s="68">
        <v>7037</v>
      </c>
      <c r="F34" s="69">
        <v>4.8251177652374846</v>
      </c>
      <c r="G34" s="68">
        <v>5669</v>
      </c>
      <c r="H34" s="69">
        <v>3.887109934792</v>
      </c>
      <c r="I34" s="68">
        <v>2890</v>
      </c>
      <c r="J34" s="69">
        <v>1.9816101096399503</v>
      </c>
      <c r="K34" s="68">
        <v>1490</v>
      </c>
      <c r="L34" s="69">
        <v>1.0216605755583135</v>
      </c>
      <c r="M34" s="70">
        <v>566</v>
      </c>
      <c r="N34" s="71">
        <v>0.38809388306443321</v>
      </c>
      <c r="P34" s="72"/>
    </row>
    <row r="35" spans="1:16" ht="21.75" customHeight="1" thickBot="1" x14ac:dyDescent="0.25">
      <c r="A35" s="64" t="s">
        <v>17</v>
      </c>
      <c r="B35" s="65"/>
      <c r="C35" s="66"/>
      <c r="D35" s="67">
        <v>156527</v>
      </c>
      <c r="E35" s="68">
        <v>7839</v>
      </c>
      <c r="F35" s="69">
        <v>5.0080816728104418</v>
      </c>
      <c r="G35" s="68">
        <v>6674</v>
      </c>
      <c r="H35" s="69">
        <v>4.2638011333507952</v>
      </c>
      <c r="I35" s="68">
        <v>3161</v>
      </c>
      <c r="J35" s="69">
        <v>2.0194599014866443</v>
      </c>
      <c r="K35" s="68">
        <v>1768</v>
      </c>
      <c r="L35" s="69">
        <v>1.1295175912142952</v>
      </c>
      <c r="M35" s="70">
        <v>765</v>
      </c>
      <c r="N35" s="71">
        <v>0.48873357312157006</v>
      </c>
      <c r="P35" s="72"/>
    </row>
    <row r="36" spans="1:16" ht="21.75" customHeight="1" thickBot="1" x14ac:dyDescent="0.25">
      <c r="A36" s="73" t="s">
        <v>18</v>
      </c>
      <c r="B36" s="74"/>
      <c r="C36" s="75"/>
      <c r="D36" s="76">
        <v>156059</v>
      </c>
      <c r="E36" s="77">
        <v>7482</v>
      </c>
      <c r="F36" s="69">
        <f>E36/$D36*100</f>
        <v>4.7943406019518253</v>
      </c>
      <c r="G36" s="77">
        <v>6684</v>
      </c>
      <c r="H36" s="69">
        <f>G36/$D36*100</f>
        <v>4.2829955337404444</v>
      </c>
      <c r="I36" s="77">
        <v>2232</v>
      </c>
      <c r="J36" s="69">
        <f>I36/$D36*100</f>
        <v>1.4302283110874734</v>
      </c>
      <c r="K36" s="77">
        <v>1242</v>
      </c>
      <c r="L36" s="69">
        <f>K36/$D36*100</f>
        <v>0.79585285052448107</v>
      </c>
      <c r="M36" s="78">
        <v>601</v>
      </c>
      <c r="N36" s="71">
        <f>M36/$D36*100</f>
        <v>0.38511075939228112</v>
      </c>
    </row>
    <row r="37" spans="1:16" x14ac:dyDescent="0.2">
      <c r="A37" s="79"/>
      <c r="B37" s="79"/>
      <c r="C37" s="79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1:16" x14ac:dyDescent="0.2">
      <c r="A38" s="2" t="s">
        <v>19</v>
      </c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x14ac:dyDescent="0.2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</row>
  </sheetData>
  <mergeCells count="5">
    <mergeCell ref="A7:A9"/>
    <mergeCell ref="B7:B9"/>
    <mergeCell ref="C7:C9"/>
    <mergeCell ref="D7:D9"/>
    <mergeCell ref="E7:N7"/>
  </mergeCells>
  <printOptions horizontalCentered="1"/>
  <pageMargins left="0.78740157480314965" right="0.78740157480314965" top="0.59055118110236227" bottom="0.59055118110236227" header="0" footer="0.39370078740157483"/>
  <pageSetup paperSize="9" scale="74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2019-09-19T07:14:12Z</dcterms:created>
  <dcterms:modified xsi:type="dcterms:W3CDTF">2019-09-19T07:14:50Z</dcterms:modified>
</cp:coreProperties>
</file>