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32" sheetId="1" r:id="rId1"/>
  </sheets>
  <externalReferences>
    <externalReference r:id="rId2"/>
  </externalReferences>
  <definedNames>
    <definedName name="_xlnm.Print_Area" localSheetId="0">'32'!$A$1:$H$38</definedName>
    <definedName name="Z_730E2C64_B2C1_434F_B758_04E2943FA20D_.wvu.PrintArea" localSheetId="0" hidden="1">'32'!$A$1:$H$38</definedName>
    <definedName name="Z_93528372_5BA8_11D6_9411_0000212D0BAF_.wvu.PrintArea" localSheetId="0" hidden="1">'32'!$A$1:$H$38</definedName>
  </definedNames>
  <calcPr calcId="144525"/>
</workbook>
</file>

<file path=xl/calcChain.xml><?xml version="1.0" encoding="utf-8"?>
<calcChain xmlns="http://schemas.openxmlformats.org/spreadsheetml/2006/main">
  <c r="G32" i="1" l="1"/>
  <c r="H32" i="1" s="1"/>
  <c r="E32" i="1"/>
  <c r="F32" i="1" s="1"/>
  <c r="D32" i="1"/>
  <c r="H30" i="1"/>
  <c r="F30" i="1"/>
  <c r="C30" i="1"/>
  <c r="B30" i="1"/>
  <c r="A30" i="1"/>
  <c r="H29" i="1"/>
  <c r="F29" i="1"/>
  <c r="C29" i="1"/>
  <c r="B29" i="1"/>
  <c r="A29" i="1"/>
  <c r="H28" i="1"/>
  <c r="F28" i="1"/>
  <c r="C28" i="1"/>
  <c r="B28" i="1"/>
  <c r="A28" i="1"/>
  <c r="H27" i="1"/>
  <c r="F27" i="1"/>
  <c r="C27" i="1"/>
  <c r="B27" i="1"/>
  <c r="A27" i="1"/>
  <c r="H26" i="1"/>
  <c r="F26" i="1"/>
  <c r="C26" i="1"/>
  <c r="B26" i="1"/>
  <c r="A26" i="1"/>
  <c r="H25" i="1"/>
  <c r="F25" i="1"/>
  <c r="C25" i="1"/>
  <c r="B25" i="1"/>
  <c r="A25" i="1"/>
  <c r="H24" i="1"/>
  <c r="F24" i="1"/>
  <c r="C24" i="1"/>
  <c r="B24" i="1"/>
  <c r="A24" i="1"/>
  <c r="H23" i="1"/>
  <c r="F23" i="1"/>
  <c r="C23" i="1"/>
  <c r="B23" i="1"/>
  <c r="A23" i="1"/>
  <c r="H22" i="1"/>
  <c r="F22" i="1"/>
  <c r="C22" i="1"/>
  <c r="B22" i="1"/>
  <c r="A22" i="1"/>
  <c r="H21" i="1"/>
  <c r="F21" i="1"/>
  <c r="C21" i="1"/>
  <c r="B21" i="1"/>
  <c r="A21" i="1"/>
  <c r="H20" i="1"/>
  <c r="F20" i="1"/>
  <c r="C20" i="1"/>
  <c r="B20" i="1"/>
  <c r="A20" i="1"/>
  <c r="H19" i="1"/>
  <c r="F19" i="1"/>
  <c r="C19" i="1"/>
  <c r="B19" i="1"/>
  <c r="A19" i="1"/>
  <c r="H18" i="1"/>
  <c r="F18" i="1"/>
  <c r="C18" i="1"/>
  <c r="B18" i="1"/>
  <c r="A18" i="1"/>
  <c r="H17" i="1"/>
  <c r="F17" i="1"/>
  <c r="C17" i="1"/>
  <c r="B17" i="1"/>
  <c r="A17" i="1"/>
  <c r="H16" i="1"/>
  <c r="F16" i="1"/>
  <c r="C16" i="1"/>
  <c r="B16" i="1"/>
  <c r="A16" i="1"/>
  <c r="H15" i="1"/>
  <c r="F15" i="1"/>
  <c r="C15" i="1"/>
  <c r="B15" i="1"/>
  <c r="A15" i="1"/>
  <c r="H14" i="1"/>
  <c r="F14" i="1"/>
  <c r="C14" i="1"/>
  <c r="B14" i="1"/>
  <c r="A14" i="1"/>
  <c r="H13" i="1"/>
  <c r="F13" i="1"/>
  <c r="C13" i="1"/>
  <c r="B13" i="1"/>
  <c r="A13" i="1"/>
  <c r="H12" i="1"/>
  <c r="F12" i="1"/>
  <c r="C12" i="1"/>
  <c r="B12" i="1"/>
  <c r="A12" i="1"/>
  <c r="H11" i="1"/>
  <c r="F11" i="1"/>
  <c r="C11" i="1"/>
  <c r="B11" i="1"/>
  <c r="A11" i="1"/>
  <c r="H10" i="1"/>
  <c r="F10" i="1"/>
  <c r="C10" i="1"/>
  <c r="B10" i="1"/>
  <c r="A10" i="1"/>
  <c r="E5" i="1"/>
  <c r="D5" i="1"/>
  <c r="E4" i="1"/>
  <c r="D4" i="1"/>
</calcChain>
</file>

<file path=xl/sharedStrings.xml><?xml version="1.0" encoding="utf-8"?>
<sst xmlns="http://schemas.openxmlformats.org/spreadsheetml/2006/main" count="18" uniqueCount="16">
  <si>
    <t>TABEL 32</t>
  </si>
  <si>
    <t>JUMLAH IBU HAMIL YANG MENDAPATKAN  TABLET FE1 DAN FE3 MENURUT KECAMATAN DAN PUSKESMAS</t>
  </si>
  <si>
    <t>NO</t>
  </si>
  <si>
    <t>KECAMATAN</t>
  </si>
  <si>
    <t>PUSKESMAS</t>
  </si>
  <si>
    <t>JUMLAH       IBU HAMIL</t>
  </si>
  <si>
    <t>FE1 (30 TABLET)</t>
  </si>
  <si>
    <t>FE3 (90 TABLET)</t>
  </si>
  <si>
    <t xml:space="preserve">JUMLAH </t>
  </si>
  <si>
    <t>%</t>
  </si>
  <si>
    <t>JUMLAH  2018</t>
  </si>
  <si>
    <t>JUMLAH  2017</t>
  </si>
  <si>
    <t>JUMLAH  2016</t>
  </si>
  <si>
    <t>JUMLAH  2015</t>
  </si>
  <si>
    <t>JUMLAH  2014</t>
  </si>
  <si>
    <t>Sumber : Bidang Kesmas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</si>
</sst>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0\ ;&quot; (&quot;#,##0.00\);&quot; -&quot;#\ ;@\ "/>
    <numFmt numFmtId="168" formatCode="&quot;$&quot;#,##0_);[Red]\(&quot;$&quot;#,##0\)"/>
    <numFmt numFmtId="169" formatCode="&quot;$&quot;#,##0.00_);[Red]\(&quot;$&quot;#,##0.00\)"/>
  </numFmts>
  <fonts count="10" x14ac:knownFonts="1">
    <font>
      <sz val="10"/>
      <name val="Arial"/>
    </font>
    <font>
      <sz val="10"/>
      <name val="Arial"/>
    </font>
    <font>
      <sz val="12"/>
      <name val="Arial"/>
      <family val="2"/>
    </font>
    <font>
      <i/>
      <sz val="10"/>
      <name val="Arial"/>
      <family val="2"/>
    </font>
    <font>
      <sz val="12"/>
      <name val="Arial"/>
      <family val="2"/>
      <charset val="1"/>
    </font>
    <font>
      <sz val="12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/>
    <xf numFmtId="0" fontId="7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1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64" fontId="2" fillId="0" borderId="13" xfId="2" applyFont="1" applyBorder="1" applyAlignment="1">
      <alignment vertical="center"/>
    </xf>
    <xf numFmtId="164" fontId="4" fillId="0" borderId="13" xfId="2" applyFont="1" applyBorder="1"/>
    <xf numFmtId="39" fontId="2" fillId="0" borderId="13" xfId="2" applyNumberFormat="1" applyFont="1" applyBorder="1" applyAlignment="1">
      <alignment vertical="center"/>
    </xf>
    <xf numFmtId="39" fontId="2" fillId="0" borderId="14" xfId="2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64" fontId="2" fillId="0" borderId="17" xfId="2" applyFont="1" applyBorder="1" applyAlignment="1">
      <alignment vertical="center"/>
    </xf>
    <xf numFmtId="164" fontId="4" fillId="0" borderId="17" xfId="2" applyFont="1" applyBorder="1"/>
    <xf numFmtId="39" fontId="2" fillId="0" borderId="17" xfId="2" applyNumberFormat="1" applyFont="1" applyBorder="1" applyAlignment="1">
      <alignment vertical="center"/>
    </xf>
    <xf numFmtId="39" fontId="2" fillId="0" borderId="18" xfId="2" applyNumberFormat="1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" fontId="2" fillId="0" borderId="21" xfId="1" applyNumberFormat="1" applyFont="1" applyBorder="1" applyAlignment="1">
      <alignment vertical="center"/>
    </xf>
    <xf numFmtId="166" fontId="2" fillId="0" borderId="21" xfId="1" applyNumberFormat="1" applyFont="1" applyBorder="1" applyAlignment="1">
      <alignment vertical="center"/>
    </xf>
    <xf numFmtId="2" fontId="2" fillId="0" borderId="21" xfId="1" applyNumberFormat="1" applyFont="1" applyBorder="1" applyAlignment="1">
      <alignment vertical="center"/>
    </xf>
    <xf numFmtId="2" fontId="2" fillId="0" borderId="22" xfId="1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2" fillId="0" borderId="25" xfId="1" applyNumberFormat="1" applyFont="1" applyBorder="1" applyAlignment="1">
      <alignment vertical="center"/>
    </xf>
    <xf numFmtId="166" fontId="2" fillId="0" borderId="25" xfId="1" applyNumberFormat="1" applyFont="1" applyBorder="1" applyAlignment="1">
      <alignment vertical="center"/>
    </xf>
    <xf numFmtId="2" fontId="2" fillId="0" borderId="25" xfId="1" applyNumberFormat="1" applyFont="1" applyBorder="1" applyAlignment="1">
      <alignment vertical="center"/>
    </xf>
    <xf numFmtId="2" fontId="2" fillId="0" borderId="26" xfId="1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3" fontId="2" fillId="0" borderId="30" xfId="1" applyNumberFormat="1" applyFont="1" applyBorder="1" applyAlignment="1">
      <alignment vertical="center"/>
    </xf>
    <xf numFmtId="166" fontId="2" fillId="0" borderId="30" xfId="1" applyNumberFormat="1" applyFont="1" applyBorder="1" applyAlignment="1">
      <alignment vertical="center"/>
    </xf>
    <xf numFmtId="2" fontId="2" fillId="0" borderId="30" xfId="1" applyNumberFormat="1" applyFont="1" applyBorder="1" applyAlignment="1">
      <alignment vertical="center"/>
    </xf>
    <xf numFmtId="2" fontId="2" fillId="0" borderId="31" xfId="1" applyNumberFormat="1" applyFont="1" applyBorder="1" applyAlignment="1">
      <alignment vertical="center"/>
    </xf>
  </cellXfs>
  <cellStyles count="101">
    <cellStyle name="Comma" xfId="1" builtinId="3"/>
    <cellStyle name="Comma [0]" xfId="2" builtinId="6"/>
    <cellStyle name="Comma [0] 2" xfId="3"/>
    <cellStyle name="Comma [0] 2 2" xfId="4"/>
    <cellStyle name="Comma [0] 2 3" xfId="5"/>
    <cellStyle name="Comma [0] 2 4" xfId="6"/>
    <cellStyle name="Comma [0] 2 5" xfId="7"/>
    <cellStyle name="Comma [0] 2 6" xfId="8"/>
    <cellStyle name="Comma [0] 2 7" xfId="9"/>
    <cellStyle name="Comma [0] 3" xfId="10"/>
    <cellStyle name="Comma [0] 4" xfId="11"/>
    <cellStyle name="Comma [0] 5" xfId="12"/>
    <cellStyle name="Comma [0] 5 2" xfId="13"/>
    <cellStyle name="Comma [0] 5 3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6"/>
    <cellStyle name="Comma 2 3" xfId="27"/>
    <cellStyle name="Comma 2 3 2" xfId="28"/>
    <cellStyle name="Comma 2 3 3" xfId="29"/>
    <cellStyle name="Comma 2 3 4" xfId="30"/>
    <cellStyle name="Comma 2 4" xfId="31"/>
    <cellStyle name="Comma 2 5" xfId="32"/>
    <cellStyle name="Comma 2 6" xfId="33"/>
    <cellStyle name="Comma 2 7" xfId="34"/>
    <cellStyle name="Comma 20" xfId="35"/>
    <cellStyle name="Comma 20 2" xfId="36"/>
    <cellStyle name="Comma 20 3" xfId="37"/>
    <cellStyle name="Comma 21" xfId="38"/>
    <cellStyle name="Comma 21 2" xfId="39"/>
    <cellStyle name="Comma 21 3" xfId="40"/>
    <cellStyle name="Comma 22" xfId="41"/>
    <cellStyle name="Comma 22 2" xfId="42"/>
    <cellStyle name="Comma 22 3" xfId="43"/>
    <cellStyle name="Comma 3" xfId="44"/>
    <cellStyle name="Comma 4" xfId="45"/>
    <cellStyle name="Comma 5" xfId="46"/>
    <cellStyle name="Comma 6" xfId="47"/>
    <cellStyle name="Comma 7" xfId="48"/>
    <cellStyle name="Comma 8" xfId="49"/>
    <cellStyle name="Comma 9" xfId="50"/>
    <cellStyle name="Excel Built-in Comma" xfId="51"/>
    <cellStyle name="Excel Built-in Normal" xfId="52"/>
    <cellStyle name="Millares [0]_Well Timing" xfId="53"/>
    <cellStyle name="Millares_Well Timing" xfId="54"/>
    <cellStyle name="Moneda [0]_Well Timing" xfId="55"/>
    <cellStyle name="Moneda_Well Timing" xfId="56"/>
    <cellStyle name="Normal" xfId="0" builtinId="0"/>
    <cellStyle name="Normal 16 2" xfId="57"/>
    <cellStyle name="Normal 2" xfId="58"/>
    <cellStyle name="Normal 2 2" xfId="59"/>
    <cellStyle name="Normal 2 2 2" xfId="60"/>
    <cellStyle name="Normal 2 2 3" xfId="61"/>
    <cellStyle name="Normal 2 2 4" xfId="62"/>
    <cellStyle name="Normal 2 3" xfId="63"/>
    <cellStyle name="Normal 2 4" xfId="64"/>
    <cellStyle name="Normal 2 5" xfId="65"/>
    <cellStyle name="Normal 21 2" xfId="66"/>
    <cellStyle name="Normal 21 2 2" xfId="67"/>
    <cellStyle name="Normal 21 2 3" xfId="68"/>
    <cellStyle name="Normal 22 2" xfId="69"/>
    <cellStyle name="Normal 22 2 2" xfId="70"/>
    <cellStyle name="Normal 22 2 3" xfId="71"/>
    <cellStyle name="Normal 23 2" xfId="72"/>
    <cellStyle name="Normal 23 2 2" xfId="73"/>
    <cellStyle name="Normal 23 2 3" xfId="74"/>
    <cellStyle name="Normal 24 2" xfId="75"/>
    <cellStyle name="Normal 24 2 2" xfId="76"/>
    <cellStyle name="Normal 24 2 3" xfId="77"/>
    <cellStyle name="Normal 25 2" xfId="78"/>
    <cellStyle name="Normal 25 2 2" xfId="79"/>
    <cellStyle name="Normal 25 2 3" xfId="80"/>
    <cellStyle name="Normal 26 2" xfId="81"/>
    <cellStyle name="Normal 26 2 2" xfId="82"/>
    <cellStyle name="Normal 26 2 3" xfId="83"/>
    <cellStyle name="Normal 28 2" xfId="84"/>
    <cellStyle name="Normal 29 2" xfId="85"/>
    <cellStyle name="Normal 3" xfId="86"/>
    <cellStyle name="Normal 30 2" xfId="87"/>
    <cellStyle name="Normal 31 2" xfId="88"/>
    <cellStyle name="Normal 32 2" xfId="89"/>
    <cellStyle name="Normal 4 2" xfId="90"/>
    <cellStyle name="Normal 4 2 2" xfId="91"/>
    <cellStyle name="Normal 4 2 3" xfId="92"/>
    <cellStyle name="Normal 4 3" xfId="93"/>
    <cellStyle name="Normal 4 4" xfId="94"/>
    <cellStyle name="Normal 5" xfId="95"/>
    <cellStyle name="Normal 5 2" xfId="96"/>
    <cellStyle name="Normal 5 3" xfId="97"/>
    <cellStyle name="Normal 6" xfId="98"/>
    <cellStyle name="Normal 6 2" xfId="99"/>
    <cellStyle name="Normal 6 3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Gambaran%20Umum-Profil%20%20Dinkes%20Tahun%202019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002060"/>
    <pageSetUpPr fitToPage="1"/>
  </sheetPr>
  <dimension ref="A1:O38"/>
  <sheetViews>
    <sheetView tabSelected="1" view="pageBreakPreview" zoomScale="60" zoomScaleNormal="70" workbookViewId="0">
      <selection activeCell="G10" sqref="G10:G30"/>
    </sheetView>
  </sheetViews>
  <sheetFormatPr defaultRowHeight="15" x14ac:dyDescent="0.2"/>
  <cols>
    <col min="1" max="1" width="5.7109375" style="2" customWidth="1"/>
    <col min="2" max="3" width="21.7109375" style="2" customWidth="1"/>
    <col min="4" max="8" width="15.7109375" style="2" customWidth="1"/>
    <col min="9" max="16384" width="9.140625" style="2"/>
  </cols>
  <sheetData>
    <row r="1" spans="1:15" x14ac:dyDescent="0.2">
      <c r="A1" s="1" t="s">
        <v>0</v>
      </c>
    </row>
    <row r="3" spans="1:15" x14ac:dyDescent="0.2">
      <c r="A3" s="3" t="s">
        <v>1</v>
      </c>
      <c r="B3" s="3"/>
      <c r="C3" s="3"/>
      <c r="D3" s="3"/>
      <c r="E3" s="3"/>
      <c r="F3" s="3"/>
      <c r="G3" s="3"/>
      <c r="H3" s="3"/>
    </row>
    <row r="4" spans="1:15" x14ac:dyDescent="0.2">
      <c r="D4" s="4" t="str">
        <f>'[1]1'!F5</f>
        <v>KABUPATEN/KOTA</v>
      </c>
      <c r="E4" s="5" t="str">
        <f>'[1]1'!G5</f>
        <v>BATANG</v>
      </c>
      <c r="F4" s="5"/>
      <c r="G4" s="3"/>
      <c r="H4" s="3"/>
    </row>
    <row r="5" spans="1:15" x14ac:dyDescent="0.2">
      <c r="A5" s="6"/>
      <c r="B5" s="6"/>
      <c r="D5" s="7" t="str">
        <f>'[1]1'!F6</f>
        <v xml:space="preserve">TAHUN </v>
      </c>
      <c r="E5" s="8">
        <f>'[1]1'!G6</f>
        <v>2018</v>
      </c>
      <c r="F5" s="8"/>
      <c r="G5" s="9"/>
      <c r="H5" s="9"/>
      <c r="I5" s="6"/>
      <c r="J5" s="6"/>
      <c r="K5" s="6"/>
      <c r="L5" s="6"/>
      <c r="M5" s="6"/>
      <c r="N5" s="6"/>
      <c r="O5" s="6"/>
    </row>
    <row r="6" spans="1:15" ht="15.75" thickBot="1" x14ac:dyDescent="0.25">
      <c r="A6" s="10"/>
      <c r="B6" s="10"/>
      <c r="C6" s="10"/>
      <c r="D6" s="10"/>
      <c r="E6" s="10"/>
      <c r="F6" s="10"/>
      <c r="G6" s="10"/>
      <c r="H6" s="10"/>
      <c r="I6" s="6"/>
      <c r="J6" s="11"/>
      <c r="K6" s="11"/>
      <c r="L6" s="11"/>
      <c r="M6" s="11"/>
      <c r="N6" s="11"/>
      <c r="O6" s="6"/>
    </row>
    <row r="7" spans="1:15" ht="20.100000000000001" customHeight="1" x14ac:dyDescent="0.2">
      <c r="A7" s="12" t="s">
        <v>2</v>
      </c>
      <c r="B7" s="13" t="s">
        <v>3</v>
      </c>
      <c r="C7" s="13" t="s">
        <v>4</v>
      </c>
      <c r="D7" s="14" t="s">
        <v>5</v>
      </c>
      <c r="E7" s="15" t="s">
        <v>6</v>
      </c>
      <c r="F7" s="15"/>
      <c r="G7" s="15" t="s">
        <v>7</v>
      </c>
      <c r="H7" s="16"/>
      <c r="I7" s="6"/>
      <c r="J7" s="11"/>
      <c r="K7" s="11"/>
      <c r="L7" s="11"/>
      <c r="M7" s="11"/>
      <c r="N7" s="11"/>
      <c r="O7" s="6"/>
    </row>
    <row r="8" spans="1:15" ht="20.100000000000001" customHeight="1" x14ac:dyDescent="0.2">
      <c r="A8" s="17"/>
      <c r="B8" s="18"/>
      <c r="C8" s="18"/>
      <c r="D8" s="19"/>
      <c r="E8" s="20" t="s">
        <v>8</v>
      </c>
      <c r="F8" s="20" t="s">
        <v>9</v>
      </c>
      <c r="G8" s="20" t="s">
        <v>8</v>
      </c>
      <c r="H8" s="21" t="s">
        <v>9</v>
      </c>
      <c r="I8" s="6"/>
      <c r="J8" s="6"/>
      <c r="K8" s="6"/>
      <c r="L8" s="6"/>
      <c r="M8" s="6"/>
      <c r="N8" s="6"/>
      <c r="O8" s="6"/>
    </row>
    <row r="9" spans="1:15" ht="15.75" thickBot="1" x14ac:dyDescent="0.25">
      <c r="A9" s="22">
        <v>1</v>
      </c>
      <c r="B9" s="23">
        <v>2</v>
      </c>
      <c r="C9" s="24">
        <v>3</v>
      </c>
      <c r="D9" s="23">
        <v>4</v>
      </c>
      <c r="E9" s="24">
        <v>5</v>
      </c>
      <c r="F9" s="23">
        <v>6</v>
      </c>
      <c r="G9" s="24">
        <v>7</v>
      </c>
      <c r="H9" s="25">
        <v>8</v>
      </c>
      <c r="I9" s="6"/>
      <c r="J9" s="6"/>
      <c r="K9" s="6"/>
      <c r="L9" s="6"/>
      <c r="M9" s="6"/>
      <c r="N9" s="6"/>
      <c r="O9" s="6"/>
    </row>
    <row r="10" spans="1:15" x14ac:dyDescent="0.2">
      <c r="A10" s="26">
        <f>'[1]4'!A12</f>
        <v>1</v>
      </c>
      <c r="B10" s="27" t="str">
        <f>'[1]4'!B12</f>
        <v>Wonotunggal</v>
      </c>
      <c r="C10" s="27" t="str">
        <f>'[1]4'!C12</f>
        <v>Wonotunggal</v>
      </c>
      <c r="D10" s="28">
        <v>716</v>
      </c>
      <c r="E10" s="29">
        <v>716</v>
      </c>
      <c r="F10" s="30">
        <f>E10/D10*100</f>
        <v>100</v>
      </c>
      <c r="G10" s="29">
        <v>656</v>
      </c>
      <c r="H10" s="31">
        <f t="shared" ref="H10:H30" si="0">G10/D10*100</f>
        <v>91.620111731843579</v>
      </c>
      <c r="I10" s="6"/>
      <c r="J10" s="6"/>
      <c r="K10" s="6"/>
      <c r="L10" s="6"/>
      <c r="M10" s="6"/>
      <c r="N10" s="6"/>
      <c r="O10" s="6"/>
    </row>
    <row r="11" spans="1:15" x14ac:dyDescent="0.2">
      <c r="A11" s="32">
        <f>'[1]4'!A13</f>
        <v>2</v>
      </c>
      <c r="B11" s="33" t="str">
        <f>'[1]4'!B13</f>
        <v>Bandar</v>
      </c>
      <c r="C11" s="33" t="str">
        <f>'[1]4'!C13</f>
        <v>Bandar I</v>
      </c>
      <c r="D11" s="34">
        <v>925</v>
      </c>
      <c r="E11" s="35">
        <v>925</v>
      </c>
      <c r="F11" s="36">
        <f>E11/D11*100</f>
        <v>100</v>
      </c>
      <c r="G11" s="35">
        <v>886</v>
      </c>
      <c r="H11" s="37">
        <f t="shared" si="0"/>
        <v>95.783783783783775</v>
      </c>
      <c r="I11" s="6"/>
      <c r="J11" s="6"/>
      <c r="K11" s="6"/>
      <c r="L11" s="6"/>
      <c r="M11" s="6"/>
      <c r="N11" s="6"/>
      <c r="O11" s="6"/>
    </row>
    <row r="12" spans="1:15" x14ac:dyDescent="0.2">
      <c r="A12" s="38">
        <f>'[1]4'!A14</f>
        <v>0</v>
      </c>
      <c r="B12" s="39">
        <f>'[1]4'!B14</f>
        <v>0</v>
      </c>
      <c r="C12" s="33" t="str">
        <f>'[1]4'!C14</f>
        <v>Bandar II</v>
      </c>
      <c r="D12" s="34">
        <v>428</v>
      </c>
      <c r="E12" s="35">
        <v>428</v>
      </c>
      <c r="F12" s="36">
        <f t="shared" ref="F12:F30" si="1">E12/D12*100</f>
        <v>100</v>
      </c>
      <c r="G12" s="35">
        <v>360</v>
      </c>
      <c r="H12" s="37">
        <f t="shared" si="0"/>
        <v>84.112149532710276</v>
      </c>
      <c r="I12" s="6"/>
      <c r="J12" s="6"/>
      <c r="K12" s="6"/>
      <c r="L12" s="6"/>
      <c r="M12" s="6"/>
      <c r="N12" s="6"/>
      <c r="O12" s="6"/>
    </row>
    <row r="13" spans="1:15" x14ac:dyDescent="0.2">
      <c r="A13" s="32">
        <f>'[1]4'!A15</f>
        <v>3</v>
      </c>
      <c r="B13" s="33" t="str">
        <f>'[1]4'!B15</f>
        <v>Blado</v>
      </c>
      <c r="C13" s="33" t="str">
        <f>'[1]4'!C15</f>
        <v>Blado I</v>
      </c>
      <c r="D13" s="34">
        <v>516</v>
      </c>
      <c r="E13" s="35">
        <v>516</v>
      </c>
      <c r="F13" s="36">
        <f t="shared" si="1"/>
        <v>100</v>
      </c>
      <c r="G13" s="35">
        <v>513</v>
      </c>
      <c r="H13" s="37">
        <f t="shared" si="0"/>
        <v>99.418604651162795</v>
      </c>
      <c r="I13" s="6"/>
      <c r="J13" s="6"/>
      <c r="K13" s="6"/>
      <c r="L13" s="6"/>
      <c r="M13" s="6"/>
      <c r="N13" s="6"/>
      <c r="O13" s="6"/>
    </row>
    <row r="14" spans="1:15" x14ac:dyDescent="0.2">
      <c r="A14" s="38">
        <f>'[1]4'!A16</f>
        <v>0</v>
      </c>
      <c r="B14" s="39">
        <f>'[1]4'!B16</f>
        <v>0</v>
      </c>
      <c r="C14" s="33" t="str">
        <f>'[1]4'!C16</f>
        <v>Blado II</v>
      </c>
      <c r="D14" s="34">
        <v>255</v>
      </c>
      <c r="E14" s="35">
        <v>255</v>
      </c>
      <c r="F14" s="36">
        <f t="shared" si="1"/>
        <v>100</v>
      </c>
      <c r="G14" s="35">
        <v>244</v>
      </c>
      <c r="H14" s="37">
        <f t="shared" si="0"/>
        <v>95.686274509803923</v>
      </c>
      <c r="I14" s="6"/>
      <c r="J14" s="6"/>
      <c r="K14" s="6"/>
      <c r="L14" s="6"/>
      <c r="M14" s="6"/>
      <c r="N14" s="6"/>
      <c r="O14" s="6"/>
    </row>
    <row r="15" spans="1:15" x14ac:dyDescent="0.2">
      <c r="A15" s="32">
        <f>'[1]4'!A17</f>
        <v>4</v>
      </c>
      <c r="B15" s="33" t="str">
        <f>'[1]4'!C17</f>
        <v xml:space="preserve">Reban </v>
      </c>
      <c r="C15" s="33" t="str">
        <f>'[1]4'!C17</f>
        <v xml:space="preserve">Reban </v>
      </c>
      <c r="D15" s="34">
        <v>683</v>
      </c>
      <c r="E15" s="35">
        <v>683</v>
      </c>
      <c r="F15" s="36">
        <f t="shared" si="1"/>
        <v>100</v>
      </c>
      <c r="G15" s="35">
        <v>600</v>
      </c>
      <c r="H15" s="37">
        <f t="shared" si="0"/>
        <v>87.847730600292834</v>
      </c>
      <c r="I15" s="6"/>
      <c r="J15" s="6"/>
      <c r="K15" s="6"/>
      <c r="L15" s="6"/>
      <c r="M15" s="6"/>
      <c r="N15" s="6"/>
      <c r="O15" s="6"/>
    </row>
    <row r="16" spans="1:15" x14ac:dyDescent="0.2">
      <c r="A16" s="32">
        <f>'[1]4'!A18</f>
        <v>5</v>
      </c>
      <c r="B16" s="33" t="str">
        <f>'[1]4'!B18</f>
        <v>Bawang</v>
      </c>
      <c r="C16" s="33" t="str">
        <f>'[1]4'!C18</f>
        <v>Bawang</v>
      </c>
      <c r="D16" s="34">
        <v>939</v>
      </c>
      <c r="E16" s="35">
        <v>939</v>
      </c>
      <c r="F16" s="36">
        <f t="shared" si="1"/>
        <v>100</v>
      </c>
      <c r="G16" s="35">
        <v>838</v>
      </c>
      <c r="H16" s="37">
        <f t="shared" si="0"/>
        <v>89.243876464323748</v>
      </c>
      <c r="I16" s="6"/>
      <c r="J16" s="6"/>
      <c r="K16" s="6"/>
      <c r="L16" s="6"/>
      <c r="M16" s="6"/>
      <c r="N16" s="6"/>
      <c r="O16" s="6"/>
    </row>
    <row r="17" spans="1:15" x14ac:dyDescent="0.2">
      <c r="A17" s="32">
        <f>'[1]4'!A19</f>
        <v>6</v>
      </c>
      <c r="B17" s="33" t="str">
        <f>'[1]4'!B19</f>
        <v>Tersono</v>
      </c>
      <c r="C17" s="33" t="str">
        <f>'[1]4'!C19</f>
        <v>Tersono</v>
      </c>
      <c r="D17" s="34">
        <v>579</v>
      </c>
      <c r="E17" s="35">
        <v>578</v>
      </c>
      <c r="F17" s="36">
        <f t="shared" si="1"/>
        <v>99.827288428324707</v>
      </c>
      <c r="G17" s="35">
        <v>534</v>
      </c>
      <c r="H17" s="37">
        <f t="shared" si="0"/>
        <v>92.2279792746114</v>
      </c>
      <c r="I17" s="6"/>
      <c r="J17" s="6"/>
      <c r="K17" s="6"/>
      <c r="L17" s="6"/>
      <c r="M17" s="6"/>
      <c r="N17" s="6"/>
      <c r="O17" s="6"/>
    </row>
    <row r="18" spans="1:15" x14ac:dyDescent="0.2">
      <c r="A18" s="32">
        <f>'[1]4'!A20</f>
        <v>7</v>
      </c>
      <c r="B18" s="33" t="str">
        <f>'[1]4'!B20</f>
        <v>Gringsing</v>
      </c>
      <c r="C18" s="33" t="str">
        <f>'[1]4'!C20</f>
        <v>Gringsing I</v>
      </c>
      <c r="D18" s="34">
        <v>682</v>
      </c>
      <c r="E18" s="35">
        <v>663</v>
      </c>
      <c r="F18" s="36">
        <f t="shared" si="1"/>
        <v>97.214076246334315</v>
      </c>
      <c r="G18" s="35">
        <v>716</v>
      </c>
      <c r="H18" s="37">
        <f t="shared" si="0"/>
        <v>104.98533724340176</v>
      </c>
      <c r="I18" s="6"/>
      <c r="J18" s="6"/>
      <c r="K18" s="6"/>
      <c r="L18" s="6"/>
      <c r="M18" s="6"/>
      <c r="N18" s="6"/>
      <c r="O18" s="6"/>
    </row>
    <row r="19" spans="1:15" x14ac:dyDescent="0.2">
      <c r="A19" s="38">
        <f>'[1]4'!A21</f>
        <v>0</v>
      </c>
      <c r="B19" s="39">
        <f>'[1]4'!B21</f>
        <v>0</v>
      </c>
      <c r="C19" s="33" t="str">
        <f>'[1]4'!C21</f>
        <v>Gringsing II</v>
      </c>
      <c r="D19" s="34">
        <v>248</v>
      </c>
      <c r="E19" s="35">
        <v>248</v>
      </c>
      <c r="F19" s="36">
        <f t="shared" si="1"/>
        <v>100</v>
      </c>
      <c r="G19" s="35">
        <v>240</v>
      </c>
      <c r="H19" s="37">
        <f t="shared" si="0"/>
        <v>96.774193548387103</v>
      </c>
      <c r="I19" s="6"/>
      <c r="J19" s="6"/>
      <c r="K19" s="6"/>
      <c r="L19" s="6"/>
      <c r="M19" s="6"/>
      <c r="N19" s="6"/>
      <c r="O19" s="6"/>
    </row>
    <row r="20" spans="1:15" x14ac:dyDescent="0.2">
      <c r="A20" s="32">
        <f>'[1]4'!A22</f>
        <v>8</v>
      </c>
      <c r="B20" s="33" t="str">
        <f>'[1]4'!B22</f>
        <v>Limpung</v>
      </c>
      <c r="C20" s="33" t="str">
        <f>'[1]4'!C22</f>
        <v>Limpung</v>
      </c>
      <c r="D20" s="34">
        <v>631</v>
      </c>
      <c r="E20" s="35">
        <v>631</v>
      </c>
      <c r="F20" s="36">
        <f t="shared" si="1"/>
        <v>100</v>
      </c>
      <c r="G20" s="35">
        <v>595</v>
      </c>
      <c r="H20" s="37">
        <f t="shared" si="0"/>
        <v>94.294770206022179</v>
      </c>
      <c r="I20" s="6"/>
      <c r="J20" s="6"/>
      <c r="K20" s="6"/>
      <c r="L20" s="6"/>
      <c r="M20" s="6"/>
      <c r="N20" s="6"/>
      <c r="O20" s="6"/>
    </row>
    <row r="21" spans="1:15" x14ac:dyDescent="0.2">
      <c r="A21" s="32">
        <f>'[1]4'!A23</f>
        <v>9</v>
      </c>
      <c r="B21" s="33" t="str">
        <f>'[1]4'!B23</f>
        <v>Banyuputih</v>
      </c>
      <c r="C21" s="33" t="str">
        <f>'[1]4'!C23</f>
        <v>Banyuputih</v>
      </c>
      <c r="D21" s="34">
        <v>574</v>
      </c>
      <c r="E21" s="35">
        <v>555</v>
      </c>
      <c r="F21" s="36">
        <f t="shared" si="1"/>
        <v>96.689895470383277</v>
      </c>
      <c r="G21" s="35">
        <v>479</v>
      </c>
      <c r="H21" s="37">
        <f t="shared" si="0"/>
        <v>83.449477351916386</v>
      </c>
      <c r="I21" s="6"/>
      <c r="J21" s="6"/>
      <c r="K21" s="6"/>
      <c r="L21" s="6"/>
      <c r="M21" s="6"/>
      <c r="N21" s="6"/>
      <c r="O21" s="6"/>
    </row>
    <row r="22" spans="1:15" x14ac:dyDescent="0.2">
      <c r="A22" s="32">
        <f>'[1]4'!A24</f>
        <v>10</v>
      </c>
      <c r="B22" s="33" t="str">
        <f>'[1]4'!B24</f>
        <v>Subah</v>
      </c>
      <c r="C22" s="33" t="str">
        <f>'[1]4'!C24</f>
        <v>Subah</v>
      </c>
      <c r="D22" s="34">
        <v>861</v>
      </c>
      <c r="E22" s="35">
        <v>861</v>
      </c>
      <c r="F22" s="36">
        <f t="shared" si="1"/>
        <v>100</v>
      </c>
      <c r="G22" s="35">
        <v>843</v>
      </c>
      <c r="H22" s="37">
        <f t="shared" si="0"/>
        <v>97.909407665505228</v>
      </c>
      <c r="I22" s="6"/>
      <c r="J22" s="6"/>
      <c r="K22" s="6"/>
      <c r="L22" s="6"/>
      <c r="M22" s="6"/>
      <c r="N22" s="6"/>
      <c r="O22" s="6"/>
    </row>
    <row r="23" spans="1:15" x14ac:dyDescent="0.2">
      <c r="A23" s="32">
        <f>'[1]4'!A25</f>
        <v>11</v>
      </c>
      <c r="B23" s="33" t="str">
        <f>'[1]4'!B25</f>
        <v>Pecalungan</v>
      </c>
      <c r="C23" s="33" t="str">
        <f>'[1]4'!C25</f>
        <v>Pecalungan</v>
      </c>
      <c r="D23" s="34">
        <v>558</v>
      </c>
      <c r="E23" s="35">
        <v>558</v>
      </c>
      <c r="F23" s="36">
        <f t="shared" si="1"/>
        <v>100</v>
      </c>
      <c r="G23" s="35">
        <v>538</v>
      </c>
      <c r="H23" s="37">
        <f t="shared" si="0"/>
        <v>96.415770609318997</v>
      </c>
      <c r="I23" s="6"/>
      <c r="J23" s="6"/>
      <c r="K23" s="6"/>
      <c r="L23" s="6"/>
      <c r="M23" s="6"/>
      <c r="N23" s="6"/>
      <c r="O23" s="6"/>
    </row>
    <row r="24" spans="1:15" x14ac:dyDescent="0.2">
      <c r="A24" s="32">
        <f>'[1]4'!A26</f>
        <v>12</v>
      </c>
      <c r="B24" s="33" t="str">
        <f>'[1]4'!B26</f>
        <v>Tulis</v>
      </c>
      <c r="C24" s="33" t="str">
        <f>'[1]4'!C26</f>
        <v>Tulis</v>
      </c>
      <c r="D24" s="34">
        <v>690</v>
      </c>
      <c r="E24" s="35">
        <v>705</v>
      </c>
      <c r="F24" s="36">
        <f t="shared" si="1"/>
        <v>102.17391304347827</v>
      </c>
      <c r="G24" s="35">
        <v>749</v>
      </c>
      <c r="H24" s="37">
        <f t="shared" si="0"/>
        <v>108.55072463768116</v>
      </c>
      <c r="I24" s="6"/>
      <c r="J24" s="6"/>
      <c r="K24" s="6"/>
      <c r="L24" s="6"/>
      <c r="M24" s="6"/>
      <c r="N24" s="6"/>
      <c r="O24" s="6"/>
    </row>
    <row r="25" spans="1:15" x14ac:dyDescent="0.2">
      <c r="A25" s="32">
        <f>'[1]4'!A27</f>
        <v>13</v>
      </c>
      <c r="B25" s="33" t="str">
        <f>'[1]4'!B27</f>
        <v>Kandeman</v>
      </c>
      <c r="C25" s="33" t="str">
        <f>'[1]4'!C27</f>
        <v>Kandeman</v>
      </c>
      <c r="D25" s="34">
        <v>1045</v>
      </c>
      <c r="E25" s="35">
        <v>1045</v>
      </c>
      <c r="F25" s="36">
        <f t="shared" si="1"/>
        <v>100</v>
      </c>
      <c r="G25" s="35">
        <v>979</v>
      </c>
      <c r="H25" s="37">
        <f t="shared" si="0"/>
        <v>93.684210526315795</v>
      </c>
      <c r="I25" s="6"/>
      <c r="J25" s="6"/>
      <c r="K25" s="6"/>
      <c r="L25" s="6"/>
      <c r="M25" s="6"/>
      <c r="N25" s="6"/>
      <c r="O25" s="6"/>
    </row>
    <row r="26" spans="1:15" x14ac:dyDescent="0.2">
      <c r="A26" s="32">
        <f>'[1]4'!A28</f>
        <v>14</v>
      </c>
      <c r="B26" s="33" t="str">
        <f>'[1]4'!B28</f>
        <v>Batang</v>
      </c>
      <c r="C26" s="33" t="str">
        <f>'[1]4'!C28</f>
        <v>Batang I</v>
      </c>
      <c r="D26" s="34">
        <v>568</v>
      </c>
      <c r="E26" s="35">
        <v>568</v>
      </c>
      <c r="F26" s="36">
        <f t="shared" si="1"/>
        <v>100</v>
      </c>
      <c r="G26" s="35">
        <v>519</v>
      </c>
      <c r="H26" s="37">
        <f t="shared" si="0"/>
        <v>91.373239436619713</v>
      </c>
      <c r="I26" s="6"/>
      <c r="J26" s="6"/>
      <c r="K26" s="6"/>
      <c r="L26" s="6"/>
      <c r="M26" s="6"/>
      <c r="N26" s="6"/>
      <c r="O26" s="6"/>
    </row>
    <row r="27" spans="1:15" x14ac:dyDescent="0.2">
      <c r="A27" s="40">
        <f>'[1]4'!A29</f>
        <v>0</v>
      </c>
      <c r="B27" s="41">
        <f>'[1]4'!B29</f>
        <v>0</v>
      </c>
      <c r="C27" s="33" t="str">
        <f>'[1]4'!C29</f>
        <v>Batang II</v>
      </c>
      <c r="D27" s="34">
        <v>620</v>
      </c>
      <c r="E27" s="35">
        <v>620</v>
      </c>
      <c r="F27" s="36">
        <f t="shared" si="1"/>
        <v>100</v>
      </c>
      <c r="G27" s="35">
        <v>573</v>
      </c>
      <c r="H27" s="37">
        <f t="shared" si="0"/>
        <v>92.41935483870968</v>
      </c>
      <c r="I27" s="6"/>
      <c r="J27" s="6"/>
      <c r="K27" s="6"/>
      <c r="L27" s="6"/>
      <c r="M27" s="6"/>
      <c r="N27" s="6"/>
      <c r="O27" s="6"/>
    </row>
    <row r="28" spans="1:15" x14ac:dyDescent="0.2">
      <c r="A28" s="40">
        <f>'[1]4'!A30</f>
        <v>0</v>
      </c>
      <c r="B28" s="41">
        <f>'[1]4'!B30</f>
        <v>0</v>
      </c>
      <c r="C28" s="33" t="str">
        <f>'[1]4'!C30</f>
        <v>Batang III</v>
      </c>
      <c r="D28" s="34">
        <v>591</v>
      </c>
      <c r="E28" s="35">
        <v>591</v>
      </c>
      <c r="F28" s="36">
        <f t="shared" si="1"/>
        <v>100</v>
      </c>
      <c r="G28" s="35">
        <v>575</v>
      </c>
      <c r="H28" s="37">
        <f t="shared" si="0"/>
        <v>97.29272419627749</v>
      </c>
      <c r="I28" s="6"/>
      <c r="J28" s="6"/>
      <c r="K28" s="6"/>
      <c r="L28" s="6"/>
      <c r="M28" s="6"/>
      <c r="N28" s="6"/>
      <c r="O28" s="6"/>
    </row>
    <row r="29" spans="1:15" x14ac:dyDescent="0.2">
      <c r="A29" s="40">
        <f>'[1]4'!A31</f>
        <v>0</v>
      </c>
      <c r="B29" s="41">
        <f>'[1]4'!B31</f>
        <v>0</v>
      </c>
      <c r="C29" s="33" t="str">
        <f>'[1]4'!C31</f>
        <v>Batang IV</v>
      </c>
      <c r="D29" s="34">
        <v>539</v>
      </c>
      <c r="E29" s="35">
        <v>539</v>
      </c>
      <c r="F29" s="36">
        <f t="shared" si="1"/>
        <v>100</v>
      </c>
      <c r="G29" s="35">
        <v>498</v>
      </c>
      <c r="H29" s="37">
        <f t="shared" si="0"/>
        <v>92.393320964749535</v>
      </c>
      <c r="I29" s="6"/>
      <c r="J29" s="6"/>
      <c r="K29" s="6"/>
      <c r="L29" s="6"/>
      <c r="M29" s="6"/>
      <c r="N29" s="6"/>
      <c r="O29" s="6"/>
    </row>
    <row r="30" spans="1:15" x14ac:dyDescent="0.2">
      <c r="A30" s="32">
        <f>'[1]4'!A32</f>
        <v>15</v>
      </c>
      <c r="B30" s="33" t="str">
        <f>'[1]4'!B32</f>
        <v>Warungasem</v>
      </c>
      <c r="C30" s="33" t="str">
        <f>'[1]4'!C32</f>
        <v>Warungasem</v>
      </c>
      <c r="D30" s="34">
        <v>924</v>
      </c>
      <c r="E30" s="35">
        <v>924</v>
      </c>
      <c r="F30" s="36">
        <f t="shared" si="1"/>
        <v>100</v>
      </c>
      <c r="G30" s="35">
        <v>849</v>
      </c>
      <c r="H30" s="37">
        <f t="shared" si="0"/>
        <v>91.883116883116884</v>
      </c>
      <c r="I30" s="6"/>
      <c r="J30" s="6"/>
      <c r="K30" s="6"/>
      <c r="L30" s="6"/>
      <c r="M30" s="6"/>
      <c r="N30" s="6"/>
      <c r="O30" s="6"/>
    </row>
    <row r="31" spans="1:15" ht="15.75" thickBot="1" x14ac:dyDescent="0.25">
      <c r="A31" s="42"/>
      <c r="B31" s="43"/>
      <c r="C31" s="43"/>
      <c r="D31" s="44"/>
      <c r="E31" s="45"/>
      <c r="F31" s="46"/>
      <c r="G31" s="45"/>
      <c r="H31" s="47"/>
      <c r="I31" s="6"/>
      <c r="J31" s="6"/>
      <c r="K31" s="6"/>
      <c r="L31" s="6"/>
      <c r="M31" s="6"/>
      <c r="N31" s="6"/>
      <c r="O31" s="6"/>
    </row>
    <row r="32" spans="1:15" ht="20.100000000000001" customHeight="1" thickBot="1" x14ac:dyDescent="0.25">
      <c r="A32" s="48" t="s">
        <v>10</v>
      </c>
      <c r="B32" s="10"/>
      <c r="C32" s="49"/>
      <c r="D32" s="50">
        <f>SUM(D10:D31)</f>
        <v>13572</v>
      </c>
      <c r="E32" s="51">
        <f>SUM(E10:E31)</f>
        <v>13548</v>
      </c>
      <c r="F32" s="52">
        <f>E32/D32*100</f>
        <v>99.823165340406717</v>
      </c>
      <c r="G32" s="51">
        <f>SUM(G10:G31)</f>
        <v>12784</v>
      </c>
      <c r="H32" s="53">
        <f>G32/D32*100</f>
        <v>94.193928676687307</v>
      </c>
      <c r="I32" s="6"/>
      <c r="J32" s="6"/>
      <c r="K32" s="6"/>
      <c r="L32" s="6"/>
      <c r="M32" s="6"/>
      <c r="N32" s="6"/>
      <c r="O32" s="6"/>
    </row>
    <row r="33" spans="1:15" ht="20.100000000000001" customHeight="1" thickBot="1" x14ac:dyDescent="0.25">
      <c r="A33" s="48" t="s">
        <v>11</v>
      </c>
      <c r="B33" s="10"/>
      <c r="C33" s="49"/>
      <c r="D33" s="50">
        <v>13380</v>
      </c>
      <c r="E33" s="51">
        <v>13361</v>
      </c>
      <c r="F33" s="52">
        <v>99.86</v>
      </c>
      <c r="G33" s="51">
        <v>12903</v>
      </c>
      <c r="H33" s="53">
        <v>96.43</v>
      </c>
      <c r="I33" s="6"/>
      <c r="J33" s="6"/>
      <c r="K33" s="6"/>
      <c r="L33" s="6"/>
      <c r="M33" s="6"/>
      <c r="N33" s="6"/>
      <c r="O33" s="6"/>
    </row>
    <row r="34" spans="1:15" ht="20.100000000000001" customHeight="1" thickBot="1" x14ac:dyDescent="0.25">
      <c r="A34" s="48" t="s">
        <v>12</v>
      </c>
      <c r="B34" s="10"/>
      <c r="C34" s="49"/>
      <c r="D34" s="50">
        <v>13399</v>
      </c>
      <c r="E34" s="51">
        <v>13367</v>
      </c>
      <c r="F34" s="52">
        <v>99.761176207179631</v>
      </c>
      <c r="G34" s="51">
        <v>12469</v>
      </c>
      <c r="H34" s="53">
        <v>93.059183521158289</v>
      </c>
      <c r="I34" s="6"/>
      <c r="J34" s="6"/>
      <c r="K34" s="6"/>
      <c r="L34" s="6"/>
      <c r="M34" s="6"/>
      <c r="N34" s="6"/>
      <c r="O34" s="6"/>
    </row>
    <row r="35" spans="1:15" ht="20.100000000000001" customHeight="1" thickBot="1" x14ac:dyDescent="0.25">
      <c r="A35" s="54" t="s">
        <v>13</v>
      </c>
      <c r="B35" s="55"/>
      <c r="C35" s="56"/>
      <c r="D35" s="57">
        <v>13676</v>
      </c>
      <c r="E35" s="58">
        <v>13656</v>
      </c>
      <c r="F35" s="59">
        <v>99.85</v>
      </c>
      <c r="G35" s="58">
        <v>12860</v>
      </c>
      <c r="H35" s="60">
        <v>94.03</v>
      </c>
      <c r="I35" s="6"/>
      <c r="J35" s="6"/>
      <c r="K35" s="6"/>
      <c r="L35" s="6"/>
      <c r="M35" s="6"/>
      <c r="N35" s="6"/>
      <c r="O35" s="6"/>
    </row>
    <row r="36" spans="1:15" ht="17.25" customHeight="1" thickBot="1" x14ac:dyDescent="0.25">
      <c r="A36" s="54" t="s">
        <v>14</v>
      </c>
      <c r="B36" s="55"/>
      <c r="C36" s="56"/>
      <c r="D36" s="57">
        <v>13452</v>
      </c>
      <c r="E36" s="58">
        <v>13540</v>
      </c>
      <c r="F36" s="59">
        <v>100.65417781742492</v>
      </c>
      <c r="G36" s="58">
        <v>12938</v>
      </c>
      <c r="H36" s="60">
        <v>96.179006839131731</v>
      </c>
      <c r="I36" s="6"/>
      <c r="J36" s="6"/>
      <c r="K36" s="6"/>
      <c r="L36" s="6"/>
      <c r="M36" s="6"/>
      <c r="N36" s="6"/>
      <c r="O36" s="6"/>
    </row>
    <row r="37" spans="1:15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">
      <c r="A38" s="2" t="s">
        <v>15</v>
      </c>
    </row>
  </sheetData>
  <mergeCells count="4">
    <mergeCell ref="A7:A8"/>
    <mergeCell ref="B7:B8"/>
    <mergeCell ref="C7:C8"/>
    <mergeCell ref="D7:D8"/>
  </mergeCells>
  <printOptions horizontalCentered="1"/>
  <pageMargins left="0.78740157480314965" right="0.78740157480314965" top="0.59055118110236227" bottom="0.59055118110236227" header="0" footer="0.39370078740157483"/>
  <pageSetup paperSize="9" scale="87" orientation="landscape" horizontalDpi="300" verticalDpi="300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32</vt:lpstr>
      <vt:lpstr>'32'!Print_Area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2019-09-19T07:16:31Z</dcterms:created>
  <dcterms:modified xsi:type="dcterms:W3CDTF">2019-09-19T07:18:15Z</dcterms:modified>
</cp:coreProperties>
</file>