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39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34" i="1" l="1"/>
  <c r="I34" i="1"/>
  <c r="G34" i="1"/>
  <c r="F34" i="1"/>
  <c r="E34" i="1"/>
  <c r="D34" i="1"/>
  <c r="H34" i="1" s="1"/>
  <c r="K32" i="1"/>
  <c r="L32" i="1" s="1"/>
  <c r="J32" i="1"/>
  <c r="H32" i="1"/>
  <c r="F32" i="1"/>
  <c r="C32" i="1"/>
  <c r="B32" i="1"/>
  <c r="A32" i="1"/>
  <c r="K31" i="1"/>
  <c r="L31" i="1" s="1"/>
  <c r="J31" i="1"/>
  <c r="H31" i="1"/>
  <c r="F31" i="1"/>
  <c r="C31" i="1"/>
  <c r="B31" i="1"/>
  <c r="A31" i="1"/>
  <c r="K30" i="1"/>
  <c r="L30" i="1" s="1"/>
  <c r="J30" i="1"/>
  <c r="H30" i="1"/>
  <c r="F30" i="1"/>
  <c r="C30" i="1"/>
  <c r="B30" i="1"/>
  <c r="A30" i="1"/>
  <c r="K29" i="1"/>
  <c r="L29" i="1" s="1"/>
  <c r="J29" i="1"/>
  <c r="H29" i="1"/>
  <c r="F29" i="1"/>
  <c r="C29" i="1"/>
  <c r="B29" i="1"/>
  <c r="A29" i="1"/>
  <c r="K28" i="1"/>
  <c r="L28" i="1" s="1"/>
  <c r="J28" i="1"/>
  <c r="H28" i="1"/>
  <c r="F28" i="1"/>
  <c r="C28" i="1"/>
  <c r="B28" i="1"/>
  <c r="A28" i="1"/>
  <c r="K27" i="1"/>
  <c r="L27" i="1" s="1"/>
  <c r="J27" i="1"/>
  <c r="H27" i="1"/>
  <c r="F27" i="1"/>
  <c r="C27" i="1"/>
  <c r="B27" i="1"/>
  <c r="A27" i="1"/>
  <c r="K26" i="1"/>
  <c r="L26" i="1" s="1"/>
  <c r="J26" i="1"/>
  <c r="H26" i="1"/>
  <c r="F26" i="1"/>
  <c r="C26" i="1"/>
  <c r="B26" i="1"/>
  <c r="A26" i="1"/>
  <c r="K25" i="1"/>
  <c r="L25" i="1" s="1"/>
  <c r="J25" i="1"/>
  <c r="H25" i="1"/>
  <c r="F25" i="1"/>
  <c r="C25" i="1"/>
  <c r="B25" i="1"/>
  <c r="A25" i="1"/>
  <c r="K24" i="1"/>
  <c r="L24" i="1" s="1"/>
  <c r="J24" i="1"/>
  <c r="H24" i="1"/>
  <c r="F24" i="1"/>
  <c r="C24" i="1"/>
  <c r="B24" i="1"/>
  <c r="A24" i="1"/>
  <c r="K23" i="1"/>
  <c r="L23" i="1" s="1"/>
  <c r="J23" i="1"/>
  <c r="H23" i="1"/>
  <c r="F23" i="1"/>
  <c r="C23" i="1"/>
  <c r="B23" i="1"/>
  <c r="A23" i="1"/>
  <c r="K22" i="1"/>
  <c r="L22" i="1" s="1"/>
  <c r="J22" i="1"/>
  <c r="H22" i="1"/>
  <c r="F22" i="1"/>
  <c r="C22" i="1"/>
  <c r="B22" i="1"/>
  <c r="A22" i="1"/>
  <c r="K21" i="1"/>
  <c r="L21" i="1" s="1"/>
  <c r="J21" i="1"/>
  <c r="H21" i="1"/>
  <c r="F21" i="1"/>
  <c r="C21" i="1"/>
  <c r="B21" i="1"/>
  <c r="A21" i="1"/>
  <c r="K20" i="1"/>
  <c r="L20" i="1" s="1"/>
  <c r="J20" i="1"/>
  <c r="H20" i="1"/>
  <c r="F20" i="1"/>
  <c r="C20" i="1"/>
  <c r="B20" i="1"/>
  <c r="A20" i="1"/>
  <c r="K19" i="1"/>
  <c r="L19" i="1" s="1"/>
  <c r="J19" i="1"/>
  <c r="H19" i="1"/>
  <c r="F19" i="1"/>
  <c r="C19" i="1"/>
  <c r="B19" i="1"/>
  <c r="A19" i="1"/>
  <c r="K18" i="1"/>
  <c r="L18" i="1" s="1"/>
  <c r="J18" i="1"/>
  <c r="H18" i="1"/>
  <c r="F18" i="1"/>
  <c r="C18" i="1"/>
  <c r="B18" i="1"/>
  <c r="A18" i="1"/>
  <c r="K17" i="1"/>
  <c r="L17" i="1" s="1"/>
  <c r="J17" i="1"/>
  <c r="H17" i="1"/>
  <c r="F17" i="1"/>
  <c r="C17" i="1"/>
  <c r="B17" i="1"/>
  <c r="A17" i="1"/>
  <c r="K16" i="1"/>
  <c r="L16" i="1" s="1"/>
  <c r="J16" i="1"/>
  <c r="H16" i="1"/>
  <c r="F16" i="1"/>
  <c r="C16" i="1"/>
  <c r="B16" i="1"/>
  <c r="A16" i="1"/>
  <c r="K15" i="1"/>
  <c r="L15" i="1" s="1"/>
  <c r="J15" i="1"/>
  <c r="H15" i="1"/>
  <c r="F15" i="1"/>
  <c r="C15" i="1"/>
  <c r="B15" i="1"/>
  <c r="A15" i="1"/>
  <c r="K14" i="1"/>
  <c r="L14" i="1" s="1"/>
  <c r="J14" i="1"/>
  <c r="H14" i="1"/>
  <c r="F14" i="1"/>
  <c r="C14" i="1"/>
  <c r="B14" i="1"/>
  <c r="A14" i="1"/>
  <c r="K13" i="1"/>
  <c r="L13" i="1" s="1"/>
  <c r="J13" i="1"/>
  <c r="H13" i="1"/>
  <c r="F13" i="1"/>
  <c r="C13" i="1"/>
  <c r="B13" i="1"/>
  <c r="A13" i="1"/>
  <c r="K12" i="1"/>
  <c r="K34" i="1" s="1"/>
  <c r="L34" i="1" s="1"/>
  <c r="J12" i="1"/>
  <c r="H12" i="1"/>
  <c r="F12" i="1"/>
  <c r="C12" i="1"/>
  <c r="B12" i="1"/>
  <c r="A12" i="1"/>
  <c r="F5" i="1"/>
  <c r="E5" i="1"/>
  <c r="F4" i="1"/>
  <c r="E4" i="1"/>
  <c r="L12" i="1" l="1"/>
</calcChain>
</file>

<file path=xl/sharedStrings.xml><?xml version="1.0" encoding="utf-8"?>
<sst xmlns="http://schemas.openxmlformats.org/spreadsheetml/2006/main" count="26" uniqueCount="20">
  <si>
    <t>TABEL 39</t>
  </si>
  <si>
    <t>JUMLAH BAYI YANG DIBERI ASI EKSKLUSIF MENURUT JENIS KELAMIN, KECAMATAN, DAN PUSKESMAS</t>
  </si>
  <si>
    <t>NO</t>
  </si>
  <si>
    <t>KECAMATAN</t>
  </si>
  <si>
    <t>PUSKESMAS</t>
  </si>
  <si>
    <t>JUMLAH BAYI</t>
  </si>
  <si>
    <t>JUMLAH BAYI YANG DIBERI ASI EKSKLUSIF</t>
  </si>
  <si>
    <t>USIA 0-6 BULAN</t>
  </si>
  <si>
    <t>L</t>
  </si>
  <si>
    <t>P</t>
  </si>
  <si>
    <t>L + P</t>
  </si>
  <si>
    <t>L+P</t>
  </si>
  <si>
    <t>JUMLAH</t>
  </si>
  <si>
    <t>%</t>
  </si>
  <si>
    <t>JUMLAH 2018</t>
  </si>
  <si>
    <t>JUMLAH 2017</t>
  </si>
  <si>
    <t>JUMLAH 2016</t>
  </si>
  <si>
    <t>JUMLAH 2015</t>
  </si>
  <si>
    <t>JUMLAH 2014</t>
  </si>
  <si>
    <t>Sumber : Bidang Kesmas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</si>
</sst>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* #,##0_);_(* \(#,##0\);_(* &quot;-&quot;??_);_(@_)"/>
    <numFmt numFmtId="166" formatCode="0_);\(0\)"/>
    <numFmt numFmtId="167" formatCode="0.0"/>
    <numFmt numFmtId="168" formatCode="_(* #,##0_);_(* \(#,##0\);_(* &quot;-&quot;_);_(@_)"/>
    <numFmt numFmtId="169" formatCode="#,##0.00\ ;&quot; (&quot;#,##0.00\);&quot; -&quot;#\ ;@\ "/>
    <numFmt numFmtId="170" formatCode="&quot;$&quot;#,##0_);[Red]\(&quot;$&quot;#,##0\)"/>
    <numFmt numFmtId="171" formatCode="&quot;$&quot;#,##0.00_);[Red]\(&quot;$&quot;#,##0.00\)"/>
  </numFmts>
  <fonts count="9" x14ac:knownFonts="1">
    <font>
      <sz val="10"/>
      <name val="Arial"/>
    </font>
    <font>
      <sz val="10"/>
      <name val="Arial"/>
    </font>
    <font>
      <sz val="12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9" fontId="6" fillId="0" borderId="0"/>
    <xf numFmtId="0" fontId="6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2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quotePrefix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quotePrefix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65" fontId="2" fillId="0" borderId="21" xfId="1" applyNumberFormat="1" applyFont="1" applyBorder="1" applyAlignment="1">
      <alignment vertical="center"/>
    </xf>
    <xf numFmtId="166" fontId="2" fillId="0" borderId="21" xfId="0" applyNumberFormat="1" applyFont="1" applyBorder="1" applyAlignment="1">
      <alignment horizontal="right"/>
    </xf>
    <xf numFmtId="2" fontId="2" fillId="0" borderId="21" xfId="1" applyNumberFormat="1" applyFont="1" applyBorder="1" applyAlignment="1">
      <alignment vertical="center"/>
    </xf>
    <xf numFmtId="2" fontId="2" fillId="0" borderId="22" xfId="1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165" fontId="2" fillId="0" borderId="24" xfId="1" applyNumberFormat="1" applyFont="1" applyBorder="1" applyAlignment="1">
      <alignment vertical="center"/>
    </xf>
    <xf numFmtId="166" fontId="2" fillId="0" borderId="24" xfId="0" applyNumberFormat="1" applyFont="1" applyBorder="1" applyAlignment="1">
      <alignment horizontal="right"/>
    </xf>
    <xf numFmtId="2" fontId="2" fillId="0" borderId="24" xfId="1" applyNumberFormat="1" applyFont="1" applyBorder="1" applyAlignment="1">
      <alignment vertical="center"/>
    </xf>
    <xf numFmtId="2" fontId="2" fillId="0" borderId="25" xfId="1" applyNumberFormat="1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165" fontId="2" fillId="0" borderId="28" xfId="1" applyNumberFormat="1" applyFont="1" applyBorder="1" applyAlignment="1">
      <alignment vertical="center"/>
    </xf>
    <xf numFmtId="165" fontId="2" fillId="0" borderId="27" xfId="1" applyNumberFormat="1" applyFont="1" applyBorder="1" applyAlignment="1">
      <alignment vertical="center"/>
    </xf>
    <xf numFmtId="2" fontId="2" fillId="0" borderId="27" xfId="1" applyNumberFormat="1" applyFont="1" applyBorder="1" applyAlignment="1">
      <alignment vertical="center"/>
    </xf>
    <xf numFmtId="167" fontId="2" fillId="0" borderId="27" xfId="1" applyNumberFormat="1" applyFont="1" applyBorder="1" applyAlignment="1">
      <alignment vertical="center"/>
    </xf>
    <xf numFmtId="167" fontId="2" fillId="0" borderId="29" xfId="1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2" fontId="2" fillId="0" borderId="28" xfId="1" applyNumberFormat="1" applyFont="1" applyBorder="1" applyAlignment="1">
      <alignment vertical="center"/>
    </xf>
    <xf numFmtId="2" fontId="2" fillId="0" borderId="33" xfId="1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65" fontId="2" fillId="0" borderId="37" xfId="1" applyNumberFormat="1" applyFont="1" applyBorder="1" applyAlignment="1">
      <alignment vertical="center"/>
    </xf>
    <xf numFmtId="2" fontId="2" fillId="0" borderId="37" xfId="1" applyNumberFormat="1" applyFont="1" applyBorder="1" applyAlignment="1">
      <alignment vertical="center"/>
    </xf>
    <xf numFmtId="2" fontId="2" fillId="0" borderId="38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100">
    <cellStyle name="Comma" xfId="1" builtinId="3"/>
    <cellStyle name="Comma [0] 2" xfId="2"/>
    <cellStyle name="Comma [0] 2 2" xfId="3"/>
    <cellStyle name="Comma [0] 2 3" xfId="4"/>
    <cellStyle name="Comma [0] 2 4" xfId="5"/>
    <cellStyle name="Comma [0] 2 5" xfId="6"/>
    <cellStyle name="Comma [0] 2 6" xfId="7"/>
    <cellStyle name="Comma [0] 2 7" xfId="8"/>
    <cellStyle name="Comma [0] 3" xfId="9"/>
    <cellStyle name="Comma [0] 4" xfId="10"/>
    <cellStyle name="Comma [0] 5" xfId="11"/>
    <cellStyle name="Comma [0] 5 2" xfId="12"/>
    <cellStyle name="Comma [0] 5 3" xfId="13"/>
    <cellStyle name="Comma 10" xfId="14"/>
    <cellStyle name="Comma 11" xfId="15"/>
    <cellStyle name="Comma 1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26"/>
    <cellStyle name="Comma 2 3 2" xfId="27"/>
    <cellStyle name="Comma 2 3 3" xfId="28"/>
    <cellStyle name="Comma 2 3 4" xfId="29"/>
    <cellStyle name="Comma 2 4" xfId="30"/>
    <cellStyle name="Comma 2 5" xfId="31"/>
    <cellStyle name="Comma 2 6" xfId="32"/>
    <cellStyle name="Comma 2 7" xfId="33"/>
    <cellStyle name="Comma 20" xfId="34"/>
    <cellStyle name="Comma 20 2" xfId="35"/>
    <cellStyle name="Comma 20 3" xfId="36"/>
    <cellStyle name="Comma 21" xfId="37"/>
    <cellStyle name="Comma 21 2" xfId="38"/>
    <cellStyle name="Comma 21 3" xfId="39"/>
    <cellStyle name="Comma 22" xfId="40"/>
    <cellStyle name="Comma 22 2" xfId="41"/>
    <cellStyle name="Comma 22 3" xfId="42"/>
    <cellStyle name="Comma 3" xfId="43"/>
    <cellStyle name="Comma 4" xfId="44"/>
    <cellStyle name="Comma 5" xfId="45"/>
    <cellStyle name="Comma 6" xfId="46"/>
    <cellStyle name="Comma 7" xfId="47"/>
    <cellStyle name="Comma 8" xfId="48"/>
    <cellStyle name="Comma 9" xfId="49"/>
    <cellStyle name="Excel Built-in Comma" xfId="50"/>
    <cellStyle name="Excel Built-in Normal" xfId="51"/>
    <cellStyle name="Millares [0]_Well Timing" xfId="52"/>
    <cellStyle name="Millares_Well Timing" xfId="53"/>
    <cellStyle name="Moneda [0]_Well Timing" xfId="54"/>
    <cellStyle name="Moneda_Well Timing" xfId="55"/>
    <cellStyle name="Normal" xfId="0" builtinId="0"/>
    <cellStyle name="Normal 16 2" xfId="56"/>
    <cellStyle name="Normal 2" xfId="57"/>
    <cellStyle name="Normal 2 2" xfId="58"/>
    <cellStyle name="Normal 2 2 2" xfId="59"/>
    <cellStyle name="Normal 2 2 3" xfId="60"/>
    <cellStyle name="Normal 2 2 4" xfId="61"/>
    <cellStyle name="Normal 2 3" xfId="62"/>
    <cellStyle name="Normal 2 4" xfId="63"/>
    <cellStyle name="Normal 2 5" xfId="64"/>
    <cellStyle name="Normal 21 2" xfId="65"/>
    <cellStyle name="Normal 21 2 2" xfId="66"/>
    <cellStyle name="Normal 21 2 3" xfId="67"/>
    <cellStyle name="Normal 22 2" xfId="68"/>
    <cellStyle name="Normal 22 2 2" xfId="69"/>
    <cellStyle name="Normal 22 2 3" xfId="70"/>
    <cellStyle name="Normal 23 2" xfId="71"/>
    <cellStyle name="Normal 23 2 2" xfId="72"/>
    <cellStyle name="Normal 23 2 3" xfId="73"/>
    <cellStyle name="Normal 24 2" xfId="74"/>
    <cellStyle name="Normal 24 2 2" xfId="75"/>
    <cellStyle name="Normal 24 2 3" xfId="76"/>
    <cellStyle name="Normal 25 2" xfId="77"/>
    <cellStyle name="Normal 25 2 2" xfId="78"/>
    <cellStyle name="Normal 25 2 3" xfId="79"/>
    <cellStyle name="Normal 26 2" xfId="80"/>
    <cellStyle name="Normal 26 2 2" xfId="81"/>
    <cellStyle name="Normal 26 2 3" xfId="82"/>
    <cellStyle name="Normal 28 2" xfId="83"/>
    <cellStyle name="Normal 29 2" xfId="84"/>
    <cellStyle name="Normal 3" xfId="85"/>
    <cellStyle name="Normal 30 2" xfId="86"/>
    <cellStyle name="Normal 31 2" xfId="87"/>
    <cellStyle name="Normal 32 2" xfId="88"/>
    <cellStyle name="Normal 4 2" xfId="89"/>
    <cellStyle name="Normal 4 2 2" xfId="90"/>
    <cellStyle name="Normal 4 2 3" xfId="91"/>
    <cellStyle name="Normal 4 3" xfId="92"/>
    <cellStyle name="Normal 4 4" xfId="93"/>
    <cellStyle name="Normal 5" xfId="94"/>
    <cellStyle name="Normal 5 2" xfId="95"/>
    <cellStyle name="Normal 5 3" xfId="96"/>
    <cellStyle name="Normal 6" xfId="97"/>
    <cellStyle name="Normal 6 2" xfId="98"/>
    <cellStyle name="Normal 6 3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Gambaran%20Umum-Profil%20%20Dinkes%20Tahun%202019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 (2)"/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/>
      <sheetData sheetId="2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3"/>
      <sheetData sheetId="4"/>
      <sheetData sheetId="5">
        <row r="12">
          <cell r="A12">
            <v>1</v>
          </cell>
          <cell r="B12" t="str">
            <v>Wonotunggal</v>
          </cell>
          <cell r="C12" t="str">
            <v>Wonotunggal</v>
          </cell>
        </row>
        <row r="13">
          <cell r="A13">
            <v>2</v>
          </cell>
          <cell r="B13" t="str">
            <v>Bandar</v>
          </cell>
          <cell r="C13" t="str">
            <v>Bandar I</v>
          </cell>
        </row>
        <row r="14">
          <cell r="C14" t="str">
            <v>Bandar II</v>
          </cell>
        </row>
        <row r="15">
          <cell r="A15">
            <v>3</v>
          </cell>
          <cell r="B15" t="str">
            <v>Blado</v>
          </cell>
          <cell r="C15" t="str">
            <v>Blado I</v>
          </cell>
        </row>
        <row r="16">
          <cell r="C16" t="str">
            <v>Blado II</v>
          </cell>
        </row>
        <row r="17">
          <cell r="A17">
            <v>4</v>
          </cell>
          <cell r="C17" t="str">
            <v xml:space="preserve">Reban </v>
          </cell>
        </row>
        <row r="18">
          <cell r="A18">
            <v>5</v>
          </cell>
          <cell r="B18" t="str">
            <v>Bawang</v>
          </cell>
          <cell r="C18" t="str">
            <v>Bawang</v>
          </cell>
        </row>
        <row r="19">
          <cell r="A19">
            <v>6</v>
          </cell>
          <cell r="B19" t="str">
            <v>Tersono</v>
          </cell>
          <cell r="C19" t="str">
            <v>Tersono</v>
          </cell>
        </row>
        <row r="20">
          <cell r="A20">
            <v>7</v>
          </cell>
          <cell r="B20" t="str">
            <v>Gringsing</v>
          </cell>
          <cell r="C20" t="str">
            <v>Gringsing I</v>
          </cell>
        </row>
        <row r="21">
          <cell r="C21" t="str">
            <v>Gringsing II</v>
          </cell>
        </row>
        <row r="22">
          <cell r="A22">
            <v>8</v>
          </cell>
          <cell r="B22" t="str">
            <v>Limpung</v>
          </cell>
          <cell r="C22" t="str">
            <v>Limpung</v>
          </cell>
        </row>
        <row r="23">
          <cell r="A23">
            <v>9</v>
          </cell>
          <cell r="B23" t="str">
            <v>Banyuputih</v>
          </cell>
          <cell r="C23" t="str">
            <v>Banyuputih</v>
          </cell>
        </row>
        <row r="24">
          <cell r="A24">
            <v>10</v>
          </cell>
          <cell r="B24" t="str">
            <v>Subah</v>
          </cell>
          <cell r="C24" t="str">
            <v>Subah</v>
          </cell>
        </row>
        <row r="25">
          <cell r="A25">
            <v>11</v>
          </cell>
          <cell r="B25" t="str">
            <v>Pecalungan</v>
          </cell>
          <cell r="C25" t="str">
            <v>Pecalungan</v>
          </cell>
        </row>
        <row r="26">
          <cell r="A26">
            <v>12</v>
          </cell>
          <cell r="B26" t="str">
            <v>Tulis</v>
          </cell>
          <cell r="C26" t="str">
            <v>Tulis</v>
          </cell>
        </row>
        <row r="27">
          <cell r="A27">
            <v>13</v>
          </cell>
          <cell r="B27" t="str">
            <v>Kandeman</v>
          </cell>
          <cell r="C27" t="str">
            <v>Kandeman</v>
          </cell>
        </row>
        <row r="28">
          <cell r="A28">
            <v>14</v>
          </cell>
          <cell r="B28" t="str">
            <v>Batang</v>
          </cell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A32">
            <v>15</v>
          </cell>
          <cell r="B32" t="str">
            <v>Warungasem</v>
          </cell>
          <cell r="C32" t="str">
            <v>Warungasem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rgb="FF002060"/>
    <pageSetUpPr fitToPage="1"/>
  </sheetPr>
  <dimension ref="A1:L40"/>
  <sheetViews>
    <sheetView tabSelected="1" view="pageBreakPreview" zoomScale="60" zoomScaleNormal="75" workbookViewId="0">
      <selection activeCell="K34" sqref="K34"/>
    </sheetView>
  </sheetViews>
  <sheetFormatPr defaultRowHeight="15" x14ac:dyDescent="0.2"/>
  <cols>
    <col min="1" max="1" width="5.7109375" style="2" customWidth="1"/>
    <col min="2" max="3" width="22.7109375" style="2" customWidth="1"/>
    <col min="4" max="12" width="10.7109375" style="2" customWidth="1"/>
    <col min="13" max="16384" width="9.140625" style="2"/>
  </cols>
  <sheetData>
    <row r="1" spans="1:12" x14ac:dyDescent="0.2">
      <c r="A1" s="1" t="s">
        <v>0</v>
      </c>
    </row>
    <row r="3" spans="1:12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">
      <c r="E4" s="4" t="str">
        <f>'[1]1'!F5</f>
        <v>KABUPATEN/KOTA</v>
      </c>
      <c r="F4" s="5" t="str">
        <f>'[1]1'!G5</f>
        <v>BATANG</v>
      </c>
      <c r="I4" s="6"/>
      <c r="J4" s="6"/>
      <c r="K4" s="6"/>
      <c r="L4" s="6"/>
    </row>
    <row r="5" spans="1:12" x14ac:dyDescent="0.2">
      <c r="E5" s="4" t="str">
        <f>'[1]1'!F6</f>
        <v xml:space="preserve">TAHUN </v>
      </c>
      <c r="F5" s="5">
        <f>'[1]1'!G6</f>
        <v>2018</v>
      </c>
      <c r="I5" s="6"/>
      <c r="J5" s="6"/>
      <c r="K5" s="6"/>
      <c r="L5" s="6"/>
    </row>
    <row r="6" spans="1:12" ht="15.75" thickBo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15" customFormat="1" ht="15" customHeight="1" x14ac:dyDescent="0.2">
      <c r="A7" s="8" t="s">
        <v>2</v>
      </c>
      <c r="B7" s="9" t="s">
        <v>3</v>
      </c>
      <c r="C7" s="10" t="s">
        <v>4</v>
      </c>
      <c r="D7" s="11" t="s">
        <v>5</v>
      </c>
      <c r="E7" s="11"/>
      <c r="F7" s="11"/>
      <c r="G7" s="12" t="s">
        <v>6</v>
      </c>
      <c r="H7" s="13"/>
      <c r="I7" s="13"/>
      <c r="J7" s="13"/>
      <c r="K7" s="13"/>
      <c r="L7" s="14"/>
    </row>
    <row r="8" spans="1:12" s="15" customFormat="1" ht="15" customHeight="1" x14ac:dyDescent="0.2">
      <c r="A8" s="16"/>
      <c r="B8" s="17"/>
      <c r="C8" s="18"/>
      <c r="D8" s="19"/>
      <c r="E8" s="19"/>
      <c r="F8" s="19"/>
      <c r="G8" s="20" t="s">
        <v>7</v>
      </c>
      <c r="H8" s="21"/>
      <c r="I8" s="21"/>
      <c r="J8" s="21"/>
      <c r="K8" s="21"/>
      <c r="L8" s="22"/>
    </row>
    <row r="9" spans="1:12" s="15" customFormat="1" x14ac:dyDescent="0.2">
      <c r="A9" s="16"/>
      <c r="B9" s="17"/>
      <c r="C9" s="18"/>
      <c r="D9" s="23"/>
      <c r="E9" s="23"/>
      <c r="F9" s="23"/>
      <c r="G9" s="20" t="s">
        <v>8</v>
      </c>
      <c r="H9" s="24"/>
      <c r="I9" s="20" t="s">
        <v>9</v>
      </c>
      <c r="J9" s="24"/>
      <c r="K9" s="20" t="s">
        <v>10</v>
      </c>
      <c r="L9" s="22"/>
    </row>
    <row r="10" spans="1:12" s="15" customFormat="1" x14ac:dyDescent="0.2">
      <c r="A10" s="25"/>
      <c r="B10" s="26"/>
      <c r="C10" s="27"/>
      <c r="D10" s="28" t="s">
        <v>8</v>
      </c>
      <c r="E10" s="28" t="s">
        <v>9</v>
      </c>
      <c r="F10" s="28" t="s">
        <v>11</v>
      </c>
      <c r="G10" s="29" t="s">
        <v>12</v>
      </c>
      <c r="H10" s="28" t="s">
        <v>13</v>
      </c>
      <c r="I10" s="29" t="s">
        <v>12</v>
      </c>
      <c r="J10" s="28" t="s">
        <v>13</v>
      </c>
      <c r="K10" s="29" t="s">
        <v>12</v>
      </c>
      <c r="L10" s="30" t="s">
        <v>13</v>
      </c>
    </row>
    <row r="11" spans="1:12" s="15" customFormat="1" ht="15.75" thickBot="1" x14ac:dyDescent="0.25">
      <c r="A11" s="31">
        <v>1</v>
      </c>
      <c r="B11" s="32">
        <v>2</v>
      </c>
      <c r="C11" s="33">
        <v>3</v>
      </c>
      <c r="D11" s="33">
        <v>4</v>
      </c>
      <c r="E11" s="32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4">
        <v>12</v>
      </c>
    </row>
    <row r="12" spans="1:12" x14ac:dyDescent="0.2">
      <c r="A12" s="35">
        <f>'[1]4'!A12</f>
        <v>1</v>
      </c>
      <c r="B12" s="36" t="str">
        <f>'[1]4'!B12</f>
        <v>Wonotunggal</v>
      </c>
      <c r="C12" s="36" t="str">
        <f>'[1]4'!C12</f>
        <v>Wonotunggal</v>
      </c>
      <c r="D12" s="37">
        <v>231</v>
      </c>
      <c r="E12" s="37">
        <v>210</v>
      </c>
      <c r="F12" s="38">
        <f>SUM(D12:E12)</f>
        <v>441</v>
      </c>
      <c r="G12" s="39">
        <v>131</v>
      </c>
      <c r="H12" s="40">
        <f>G12/D12*100</f>
        <v>56.709956709956714</v>
      </c>
      <c r="I12" s="39">
        <v>124</v>
      </c>
      <c r="J12" s="40">
        <f>I12/E12*100</f>
        <v>59.047619047619051</v>
      </c>
      <c r="K12" s="38">
        <f t="shared" ref="K12:K31" si="0">SUM(G12,I12)</f>
        <v>255</v>
      </c>
      <c r="L12" s="41">
        <f>K12/F12*100</f>
        <v>57.823129251700678</v>
      </c>
    </row>
    <row r="13" spans="1:12" x14ac:dyDescent="0.2">
      <c r="A13" s="42">
        <f>'[1]4'!A13</f>
        <v>2</v>
      </c>
      <c r="B13" s="43" t="str">
        <f>'[1]4'!B13</f>
        <v>Bandar</v>
      </c>
      <c r="C13" s="43" t="str">
        <f>'[1]4'!C13</f>
        <v>Bandar I</v>
      </c>
      <c r="D13" s="44">
        <v>286</v>
      </c>
      <c r="E13" s="44">
        <v>284</v>
      </c>
      <c r="F13" s="45">
        <f t="shared" ref="F13:F31" si="1">SUM(D13:E13)</f>
        <v>570</v>
      </c>
      <c r="G13" s="46">
        <v>161</v>
      </c>
      <c r="H13" s="47">
        <f>G13/D13*100</f>
        <v>56.293706293706293</v>
      </c>
      <c r="I13" s="46">
        <v>171</v>
      </c>
      <c r="J13" s="47">
        <f t="shared" ref="J13:J32" si="2">I13/E13*100</f>
        <v>60.2112676056338</v>
      </c>
      <c r="K13" s="45">
        <f t="shared" si="0"/>
        <v>332</v>
      </c>
      <c r="L13" s="48">
        <f t="shared" ref="L13:L31" si="3">K13/F13*100</f>
        <v>58.245614035087726</v>
      </c>
    </row>
    <row r="14" spans="1:12" x14ac:dyDescent="0.2">
      <c r="A14" s="49">
        <f>'[1]4'!A14</f>
        <v>0</v>
      </c>
      <c r="B14" s="50">
        <f>'[1]4'!B14</f>
        <v>0</v>
      </c>
      <c r="C14" s="43" t="str">
        <f>'[1]4'!C14</f>
        <v>Bandar II</v>
      </c>
      <c r="D14" s="44">
        <v>141</v>
      </c>
      <c r="E14" s="44">
        <v>118</v>
      </c>
      <c r="F14" s="45">
        <f>SUM(D14:E14)</f>
        <v>259</v>
      </c>
      <c r="G14" s="46">
        <v>101</v>
      </c>
      <c r="H14" s="47">
        <f t="shared" ref="H14:H32" si="4">G14/D14*100</f>
        <v>71.63120567375887</v>
      </c>
      <c r="I14" s="46">
        <v>94</v>
      </c>
      <c r="J14" s="47">
        <f t="shared" si="2"/>
        <v>79.66101694915254</v>
      </c>
      <c r="K14" s="45">
        <f t="shared" si="0"/>
        <v>195</v>
      </c>
      <c r="L14" s="48">
        <f t="shared" si="3"/>
        <v>75.289575289575296</v>
      </c>
    </row>
    <row r="15" spans="1:12" x14ac:dyDescent="0.2">
      <c r="A15" s="42">
        <f>'[1]4'!A15</f>
        <v>3</v>
      </c>
      <c r="B15" s="43" t="str">
        <f>'[1]4'!B15</f>
        <v>Blado</v>
      </c>
      <c r="C15" s="43" t="str">
        <f>'[1]4'!C15</f>
        <v>Blado I</v>
      </c>
      <c r="D15" s="44">
        <v>241</v>
      </c>
      <c r="E15" s="44">
        <v>220</v>
      </c>
      <c r="F15" s="45">
        <f t="shared" si="1"/>
        <v>461</v>
      </c>
      <c r="G15" s="46">
        <v>182</v>
      </c>
      <c r="H15" s="47">
        <f t="shared" si="4"/>
        <v>75.518672199170126</v>
      </c>
      <c r="I15" s="46">
        <v>191</v>
      </c>
      <c r="J15" s="47">
        <f t="shared" si="2"/>
        <v>86.818181818181813</v>
      </c>
      <c r="K15" s="45">
        <f t="shared" si="0"/>
        <v>373</v>
      </c>
      <c r="L15" s="48">
        <f t="shared" si="3"/>
        <v>80.91106290672451</v>
      </c>
    </row>
    <row r="16" spans="1:12" x14ac:dyDescent="0.2">
      <c r="A16" s="49">
        <f>'[1]4'!A16</f>
        <v>0</v>
      </c>
      <c r="B16" s="50">
        <f>'[1]4'!B16</f>
        <v>0</v>
      </c>
      <c r="C16" s="43" t="str">
        <f>'[1]4'!C16</f>
        <v>Blado II</v>
      </c>
      <c r="D16" s="44">
        <v>70</v>
      </c>
      <c r="E16" s="44">
        <v>83</v>
      </c>
      <c r="F16" s="45">
        <f t="shared" si="1"/>
        <v>153</v>
      </c>
      <c r="G16" s="46">
        <v>29</v>
      </c>
      <c r="H16" s="47">
        <f t="shared" si="4"/>
        <v>41.428571428571431</v>
      </c>
      <c r="I16" s="46">
        <v>33</v>
      </c>
      <c r="J16" s="47">
        <f t="shared" si="2"/>
        <v>39.75903614457831</v>
      </c>
      <c r="K16" s="45">
        <f t="shared" si="0"/>
        <v>62</v>
      </c>
      <c r="L16" s="48">
        <f t="shared" si="3"/>
        <v>40.522875816993462</v>
      </c>
    </row>
    <row r="17" spans="1:12" x14ac:dyDescent="0.2">
      <c r="A17" s="42">
        <f>'[1]4'!A17</f>
        <v>4</v>
      </c>
      <c r="B17" s="43" t="str">
        <f>'[1]4'!C17</f>
        <v xml:space="preserve">Reban </v>
      </c>
      <c r="C17" s="43" t="str">
        <f>'[1]4'!C17</f>
        <v xml:space="preserve">Reban </v>
      </c>
      <c r="D17" s="44">
        <v>213</v>
      </c>
      <c r="E17" s="44">
        <v>224</v>
      </c>
      <c r="F17" s="45">
        <f t="shared" si="1"/>
        <v>437</v>
      </c>
      <c r="G17" s="46">
        <v>168</v>
      </c>
      <c r="H17" s="47">
        <f t="shared" si="4"/>
        <v>78.873239436619713</v>
      </c>
      <c r="I17" s="46">
        <v>164</v>
      </c>
      <c r="J17" s="47">
        <f t="shared" si="2"/>
        <v>73.214285714285708</v>
      </c>
      <c r="K17" s="45">
        <f t="shared" si="0"/>
        <v>332</v>
      </c>
      <c r="L17" s="48">
        <f t="shared" si="3"/>
        <v>75.972540045766593</v>
      </c>
    </row>
    <row r="18" spans="1:12" x14ac:dyDescent="0.2">
      <c r="A18" s="42">
        <f>'[1]4'!A18</f>
        <v>5</v>
      </c>
      <c r="B18" s="43" t="str">
        <f>'[1]4'!B18</f>
        <v>Bawang</v>
      </c>
      <c r="C18" s="43" t="str">
        <f>'[1]4'!C18</f>
        <v>Bawang</v>
      </c>
      <c r="D18" s="44">
        <v>319</v>
      </c>
      <c r="E18" s="44">
        <v>334</v>
      </c>
      <c r="F18" s="45">
        <f t="shared" si="1"/>
        <v>653</v>
      </c>
      <c r="G18" s="46">
        <v>135</v>
      </c>
      <c r="H18" s="47">
        <f t="shared" si="4"/>
        <v>42.319749216300941</v>
      </c>
      <c r="I18" s="46">
        <v>108</v>
      </c>
      <c r="J18" s="47">
        <f t="shared" si="2"/>
        <v>32.335329341317362</v>
      </c>
      <c r="K18" s="45">
        <f t="shared" si="0"/>
        <v>243</v>
      </c>
      <c r="L18" s="48">
        <f t="shared" si="3"/>
        <v>37.212863705972438</v>
      </c>
    </row>
    <row r="19" spans="1:12" x14ac:dyDescent="0.2">
      <c r="A19" s="42">
        <f>'[1]4'!A19</f>
        <v>6</v>
      </c>
      <c r="B19" s="43" t="str">
        <f>'[1]4'!B19</f>
        <v>Tersono</v>
      </c>
      <c r="C19" s="43" t="str">
        <f>'[1]4'!C19</f>
        <v>Tersono</v>
      </c>
      <c r="D19" s="44">
        <v>231</v>
      </c>
      <c r="E19" s="44">
        <v>224</v>
      </c>
      <c r="F19" s="45">
        <f t="shared" si="1"/>
        <v>455</v>
      </c>
      <c r="G19" s="46">
        <v>183</v>
      </c>
      <c r="H19" s="47">
        <f t="shared" si="4"/>
        <v>79.220779220779221</v>
      </c>
      <c r="I19" s="46">
        <v>177</v>
      </c>
      <c r="J19" s="47">
        <f t="shared" si="2"/>
        <v>79.017857142857139</v>
      </c>
      <c r="K19" s="45">
        <f t="shared" si="0"/>
        <v>360</v>
      </c>
      <c r="L19" s="48">
        <f t="shared" si="3"/>
        <v>79.120879120879124</v>
      </c>
    </row>
    <row r="20" spans="1:12" x14ac:dyDescent="0.2">
      <c r="A20" s="42">
        <f>'[1]4'!A20</f>
        <v>7</v>
      </c>
      <c r="B20" s="43" t="str">
        <f>'[1]4'!B20</f>
        <v>Gringsing</v>
      </c>
      <c r="C20" s="43" t="str">
        <f>'[1]4'!C20</f>
        <v>Gringsing I</v>
      </c>
      <c r="D20" s="44">
        <v>278</v>
      </c>
      <c r="E20" s="44">
        <v>283</v>
      </c>
      <c r="F20" s="45">
        <f t="shared" si="1"/>
        <v>561</v>
      </c>
      <c r="G20" s="46">
        <v>97</v>
      </c>
      <c r="H20" s="47">
        <f t="shared" si="4"/>
        <v>34.89208633093525</v>
      </c>
      <c r="I20" s="46">
        <v>135</v>
      </c>
      <c r="J20" s="47">
        <f t="shared" si="2"/>
        <v>47.703180212014132</v>
      </c>
      <c r="K20" s="45">
        <f t="shared" si="0"/>
        <v>232</v>
      </c>
      <c r="L20" s="48">
        <f t="shared" si="3"/>
        <v>41.354723707664888</v>
      </c>
    </row>
    <row r="21" spans="1:12" x14ac:dyDescent="0.2">
      <c r="A21" s="49">
        <f>'[1]4'!A21</f>
        <v>0</v>
      </c>
      <c r="B21" s="50">
        <f>'[1]4'!B21</f>
        <v>0</v>
      </c>
      <c r="C21" s="43" t="str">
        <f>'[1]4'!C21</f>
        <v>Gringsing II</v>
      </c>
      <c r="D21" s="44">
        <v>87</v>
      </c>
      <c r="E21" s="44">
        <v>85</v>
      </c>
      <c r="F21" s="45">
        <f t="shared" si="1"/>
        <v>172</v>
      </c>
      <c r="G21" s="46">
        <v>19</v>
      </c>
      <c r="H21" s="47">
        <f t="shared" si="4"/>
        <v>21.839080459770116</v>
      </c>
      <c r="I21" s="46">
        <v>16</v>
      </c>
      <c r="J21" s="47">
        <f t="shared" si="2"/>
        <v>18.823529411764707</v>
      </c>
      <c r="K21" s="45">
        <f t="shared" si="0"/>
        <v>35</v>
      </c>
      <c r="L21" s="48">
        <f t="shared" si="3"/>
        <v>20.348837209302324</v>
      </c>
    </row>
    <row r="22" spans="1:12" x14ac:dyDescent="0.2">
      <c r="A22" s="42">
        <f>'[1]4'!A22</f>
        <v>8</v>
      </c>
      <c r="B22" s="43" t="str">
        <f>'[1]4'!B22</f>
        <v>Limpung</v>
      </c>
      <c r="C22" s="43" t="str">
        <f>'[1]4'!C22</f>
        <v>Limpung</v>
      </c>
      <c r="D22" s="44">
        <v>229</v>
      </c>
      <c r="E22" s="44">
        <v>202</v>
      </c>
      <c r="F22" s="45">
        <f t="shared" si="1"/>
        <v>431</v>
      </c>
      <c r="G22" s="46">
        <v>178</v>
      </c>
      <c r="H22" s="47">
        <f t="shared" si="4"/>
        <v>77.729257641921407</v>
      </c>
      <c r="I22" s="46">
        <v>146</v>
      </c>
      <c r="J22" s="47">
        <f t="shared" si="2"/>
        <v>72.277227722772281</v>
      </c>
      <c r="K22" s="45">
        <f t="shared" si="0"/>
        <v>324</v>
      </c>
      <c r="L22" s="48">
        <f t="shared" si="3"/>
        <v>75.174013921113698</v>
      </c>
    </row>
    <row r="23" spans="1:12" x14ac:dyDescent="0.2">
      <c r="A23" s="42">
        <f>'[1]4'!A23</f>
        <v>9</v>
      </c>
      <c r="B23" s="43" t="str">
        <f>'[1]4'!B23</f>
        <v>Banyuputih</v>
      </c>
      <c r="C23" s="43" t="str">
        <f>'[1]4'!C23</f>
        <v>Banyuputih</v>
      </c>
      <c r="D23" s="44">
        <v>186</v>
      </c>
      <c r="E23" s="44">
        <v>183</v>
      </c>
      <c r="F23" s="45">
        <f t="shared" si="1"/>
        <v>369</v>
      </c>
      <c r="G23" s="46">
        <v>131</v>
      </c>
      <c r="H23" s="47">
        <f t="shared" si="4"/>
        <v>70.430107526881727</v>
      </c>
      <c r="I23" s="46">
        <v>125</v>
      </c>
      <c r="J23" s="47">
        <f t="shared" si="2"/>
        <v>68.30601092896174</v>
      </c>
      <c r="K23" s="45">
        <f t="shared" si="0"/>
        <v>256</v>
      </c>
      <c r="L23" s="48">
        <f t="shared" si="3"/>
        <v>69.376693766937663</v>
      </c>
    </row>
    <row r="24" spans="1:12" x14ac:dyDescent="0.2">
      <c r="A24" s="42">
        <f>'[1]4'!A24</f>
        <v>10</v>
      </c>
      <c r="B24" s="43" t="str">
        <f>'[1]4'!B24</f>
        <v>Subah</v>
      </c>
      <c r="C24" s="43" t="str">
        <f>'[1]4'!C24</f>
        <v>Subah</v>
      </c>
      <c r="D24" s="44">
        <v>344</v>
      </c>
      <c r="E24" s="44">
        <v>331</v>
      </c>
      <c r="F24" s="45">
        <f t="shared" si="1"/>
        <v>675</v>
      </c>
      <c r="G24" s="46">
        <v>217</v>
      </c>
      <c r="H24" s="47">
        <f t="shared" si="4"/>
        <v>63.081395348837212</v>
      </c>
      <c r="I24" s="46">
        <v>189</v>
      </c>
      <c r="J24" s="47">
        <f t="shared" si="2"/>
        <v>57.099697885196377</v>
      </c>
      <c r="K24" s="45">
        <f t="shared" si="0"/>
        <v>406</v>
      </c>
      <c r="L24" s="48">
        <f t="shared" si="3"/>
        <v>60.148148148148152</v>
      </c>
    </row>
    <row r="25" spans="1:12" x14ac:dyDescent="0.2">
      <c r="A25" s="42">
        <f>'[1]4'!A25</f>
        <v>11</v>
      </c>
      <c r="B25" s="43" t="str">
        <f>'[1]4'!B25</f>
        <v>Pecalungan</v>
      </c>
      <c r="C25" s="43" t="str">
        <f>'[1]4'!C25</f>
        <v>Pecalungan</v>
      </c>
      <c r="D25" s="44">
        <v>206</v>
      </c>
      <c r="E25" s="44">
        <v>225</v>
      </c>
      <c r="F25" s="45">
        <f t="shared" si="1"/>
        <v>431</v>
      </c>
      <c r="G25" s="46">
        <v>133</v>
      </c>
      <c r="H25" s="47">
        <f t="shared" si="4"/>
        <v>64.563106796116514</v>
      </c>
      <c r="I25" s="46">
        <v>158</v>
      </c>
      <c r="J25" s="47">
        <f t="shared" si="2"/>
        <v>70.222222222222214</v>
      </c>
      <c r="K25" s="45">
        <f t="shared" si="0"/>
        <v>291</v>
      </c>
      <c r="L25" s="48">
        <f t="shared" si="3"/>
        <v>67.517401392111367</v>
      </c>
    </row>
    <row r="26" spans="1:12" x14ac:dyDescent="0.2">
      <c r="A26" s="42">
        <f>'[1]4'!A26</f>
        <v>12</v>
      </c>
      <c r="B26" s="43" t="str">
        <f>'[1]4'!B26</f>
        <v>Tulis</v>
      </c>
      <c r="C26" s="43" t="str">
        <f>'[1]4'!C26</f>
        <v>Tulis</v>
      </c>
      <c r="D26" s="44">
        <v>276</v>
      </c>
      <c r="E26" s="44">
        <v>276</v>
      </c>
      <c r="F26" s="45">
        <f t="shared" si="1"/>
        <v>552</v>
      </c>
      <c r="G26" s="46">
        <v>109</v>
      </c>
      <c r="H26" s="47">
        <f t="shared" si="4"/>
        <v>39.492753623188406</v>
      </c>
      <c r="I26" s="46">
        <v>103</v>
      </c>
      <c r="J26" s="47">
        <f t="shared" si="2"/>
        <v>37.318840579710141</v>
      </c>
      <c r="K26" s="45">
        <f t="shared" si="0"/>
        <v>212</v>
      </c>
      <c r="L26" s="48">
        <f t="shared" si="3"/>
        <v>38.405797101449274</v>
      </c>
    </row>
    <row r="27" spans="1:12" x14ac:dyDescent="0.2">
      <c r="A27" s="42">
        <f>'[1]4'!A27</f>
        <v>13</v>
      </c>
      <c r="B27" s="43" t="str">
        <f>'[1]4'!B27</f>
        <v>Kandeman</v>
      </c>
      <c r="C27" s="43" t="str">
        <f>'[1]4'!C27</f>
        <v>Kandeman</v>
      </c>
      <c r="D27" s="44">
        <v>413</v>
      </c>
      <c r="E27" s="44">
        <v>420</v>
      </c>
      <c r="F27" s="45">
        <f t="shared" si="1"/>
        <v>833</v>
      </c>
      <c r="G27" s="46">
        <v>273</v>
      </c>
      <c r="H27" s="47">
        <f t="shared" si="4"/>
        <v>66.101694915254242</v>
      </c>
      <c r="I27" s="46">
        <v>275</v>
      </c>
      <c r="J27" s="47">
        <f t="shared" si="2"/>
        <v>65.476190476190482</v>
      </c>
      <c r="K27" s="45">
        <f t="shared" si="0"/>
        <v>548</v>
      </c>
      <c r="L27" s="48">
        <f>K27/F27*100</f>
        <v>65.786314525810326</v>
      </c>
    </row>
    <row r="28" spans="1:12" x14ac:dyDescent="0.2">
      <c r="A28" s="42">
        <f>'[1]4'!A28</f>
        <v>14</v>
      </c>
      <c r="B28" s="43" t="str">
        <f>'[1]4'!B28</f>
        <v>Batang</v>
      </c>
      <c r="C28" s="43" t="str">
        <f>'[1]4'!C28</f>
        <v>Batang I</v>
      </c>
      <c r="D28" s="44">
        <v>182</v>
      </c>
      <c r="E28" s="44">
        <v>180</v>
      </c>
      <c r="F28" s="45">
        <f t="shared" si="1"/>
        <v>362</v>
      </c>
      <c r="G28" s="46">
        <v>76</v>
      </c>
      <c r="H28" s="47">
        <f t="shared" si="4"/>
        <v>41.758241758241759</v>
      </c>
      <c r="I28" s="46">
        <v>70</v>
      </c>
      <c r="J28" s="47">
        <f t="shared" si="2"/>
        <v>38.888888888888893</v>
      </c>
      <c r="K28" s="45">
        <f t="shared" si="0"/>
        <v>146</v>
      </c>
      <c r="L28" s="48">
        <f t="shared" si="3"/>
        <v>40.331491712707184</v>
      </c>
    </row>
    <row r="29" spans="1:12" x14ac:dyDescent="0.2">
      <c r="A29" s="51">
        <f>'[1]4'!A29</f>
        <v>0</v>
      </c>
      <c r="B29" s="52">
        <f>'[1]4'!B29</f>
        <v>0</v>
      </c>
      <c r="C29" s="43" t="str">
        <f>'[1]4'!C29</f>
        <v>Batang II</v>
      </c>
      <c r="D29" s="44">
        <v>283</v>
      </c>
      <c r="E29" s="44">
        <v>273</v>
      </c>
      <c r="F29" s="45">
        <f t="shared" si="1"/>
        <v>556</v>
      </c>
      <c r="G29" s="46">
        <v>115</v>
      </c>
      <c r="H29" s="47">
        <f t="shared" si="4"/>
        <v>40.636042402826853</v>
      </c>
      <c r="I29" s="46">
        <v>90</v>
      </c>
      <c r="J29" s="47">
        <f t="shared" si="2"/>
        <v>32.967032967032964</v>
      </c>
      <c r="K29" s="45">
        <f t="shared" si="0"/>
        <v>205</v>
      </c>
      <c r="L29" s="48">
        <f t="shared" si="3"/>
        <v>36.870503597122301</v>
      </c>
    </row>
    <row r="30" spans="1:12" x14ac:dyDescent="0.2">
      <c r="A30" s="51">
        <f>'[1]4'!A30</f>
        <v>0</v>
      </c>
      <c r="B30" s="52">
        <f>'[1]4'!B30</f>
        <v>0</v>
      </c>
      <c r="C30" s="43" t="str">
        <f>'[1]4'!C30</f>
        <v>Batang III</v>
      </c>
      <c r="D30" s="44">
        <v>250</v>
      </c>
      <c r="E30" s="44">
        <v>224</v>
      </c>
      <c r="F30" s="45">
        <f t="shared" si="1"/>
        <v>474</v>
      </c>
      <c r="G30" s="46">
        <v>60</v>
      </c>
      <c r="H30" s="47">
        <f t="shared" si="4"/>
        <v>24</v>
      </c>
      <c r="I30" s="46">
        <v>49</v>
      </c>
      <c r="J30" s="47">
        <f t="shared" si="2"/>
        <v>21.875</v>
      </c>
      <c r="K30" s="45">
        <f t="shared" si="0"/>
        <v>109</v>
      </c>
      <c r="L30" s="48">
        <f t="shared" si="3"/>
        <v>22.995780590717299</v>
      </c>
    </row>
    <row r="31" spans="1:12" x14ac:dyDescent="0.2">
      <c r="A31" s="51">
        <f>'[1]4'!A31</f>
        <v>0</v>
      </c>
      <c r="B31" s="52">
        <f>'[1]4'!B31</f>
        <v>0</v>
      </c>
      <c r="C31" s="43" t="str">
        <f>'[1]4'!C31</f>
        <v>Batang IV</v>
      </c>
      <c r="D31" s="44">
        <v>180</v>
      </c>
      <c r="E31" s="44">
        <v>191</v>
      </c>
      <c r="F31" s="45">
        <f t="shared" si="1"/>
        <v>371</v>
      </c>
      <c r="G31" s="46">
        <v>82</v>
      </c>
      <c r="H31" s="47">
        <f t="shared" si="4"/>
        <v>45.555555555555557</v>
      </c>
      <c r="I31" s="46">
        <v>91</v>
      </c>
      <c r="J31" s="47">
        <f t="shared" si="2"/>
        <v>47.643979057591622</v>
      </c>
      <c r="K31" s="45">
        <f t="shared" si="0"/>
        <v>173</v>
      </c>
      <c r="L31" s="48">
        <f t="shared" si="3"/>
        <v>46.63072776280324</v>
      </c>
    </row>
    <row r="32" spans="1:12" x14ac:dyDescent="0.2">
      <c r="A32" s="42">
        <f>'[1]4'!A32</f>
        <v>15</v>
      </c>
      <c r="B32" s="43" t="str">
        <f>'[1]4'!B32</f>
        <v>Warungasem</v>
      </c>
      <c r="C32" s="43" t="str">
        <f>'[1]4'!C32</f>
        <v>Warungasem</v>
      </c>
      <c r="D32" s="44">
        <v>381</v>
      </c>
      <c r="E32" s="44">
        <v>357</v>
      </c>
      <c r="F32" s="45">
        <f>SUM(D32:E32)</f>
        <v>738</v>
      </c>
      <c r="G32" s="46">
        <v>146</v>
      </c>
      <c r="H32" s="47">
        <f t="shared" si="4"/>
        <v>38.320209973753286</v>
      </c>
      <c r="I32" s="46">
        <v>120</v>
      </c>
      <c r="J32" s="47">
        <f t="shared" si="2"/>
        <v>33.613445378151262</v>
      </c>
      <c r="K32" s="45">
        <f>SUM(G32,I32)</f>
        <v>266</v>
      </c>
      <c r="L32" s="48">
        <f>K32/F32*100</f>
        <v>36.043360433604335</v>
      </c>
    </row>
    <row r="33" spans="1:12" ht="15.75" thickBot="1" x14ac:dyDescent="0.25">
      <c r="A33" s="53"/>
      <c r="B33" s="54"/>
      <c r="C33" s="54"/>
      <c r="D33" s="55"/>
      <c r="E33" s="55"/>
      <c r="F33" s="56"/>
      <c r="G33" s="56"/>
      <c r="H33" s="57"/>
      <c r="I33" s="56"/>
      <c r="J33" s="58"/>
      <c r="K33" s="56"/>
      <c r="L33" s="59"/>
    </row>
    <row r="34" spans="1:12" ht="20.100000000000001" customHeight="1" thickBot="1" x14ac:dyDescent="0.25">
      <c r="A34" s="60" t="s">
        <v>14</v>
      </c>
      <c r="B34" s="61"/>
      <c r="C34" s="62"/>
      <c r="D34" s="55">
        <f>SUM(D12:D33)</f>
        <v>5027</v>
      </c>
      <c r="E34" s="55">
        <f>SUM(E12:E33)</f>
        <v>4927</v>
      </c>
      <c r="F34" s="55">
        <f>SUM(F12:F33)</f>
        <v>9954</v>
      </c>
      <c r="G34" s="55">
        <f>SUM(G12:G33)</f>
        <v>2726</v>
      </c>
      <c r="H34" s="63">
        <f>G34/D34*100</f>
        <v>54.227173264372382</v>
      </c>
      <c r="I34" s="55">
        <f>SUM(I12:I33)</f>
        <v>2629</v>
      </c>
      <c r="J34" s="63">
        <f>I34/E34*100</f>
        <v>53.359042013395573</v>
      </c>
      <c r="K34" s="55">
        <f>SUM(K12:K33)</f>
        <v>5355</v>
      </c>
      <c r="L34" s="64">
        <f>K34/F34*100</f>
        <v>53.797468354430379</v>
      </c>
    </row>
    <row r="35" spans="1:12" ht="20.100000000000001" customHeight="1" thickBot="1" x14ac:dyDescent="0.25">
      <c r="A35" s="60" t="s">
        <v>15</v>
      </c>
      <c r="B35" s="61"/>
      <c r="C35" s="62"/>
      <c r="D35" s="55">
        <v>5238</v>
      </c>
      <c r="E35" s="55">
        <v>4790</v>
      </c>
      <c r="F35" s="55">
        <v>10028</v>
      </c>
      <c r="G35" s="55">
        <v>2527</v>
      </c>
      <c r="H35" s="63">
        <v>48.243604429171441</v>
      </c>
      <c r="I35" s="55">
        <v>2248</v>
      </c>
      <c r="J35" s="63">
        <v>46.931106471816285</v>
      </c>
      <c r="K35" s="55">
        <v>4775</v>
      </c>
      <c r="L35" s="64">
        <v>47.616673314718788</v>
      </c>
    </row>
    <row r="36" spans="1:12" ht="20.100000000000001" customHeight="1" thickBot="1" x14ac:dyDescent="0.25">
      <c r="A36" s="60" t="s">
        <v>16</v>
      </c>
      <c r="B36" s="61"/>
      <c r="C36" s="62"/>
      <c r="D36" s="55">
        <v>6560</v>
      </c>
      <c r="E36" s="55">
        <v>5821</v>
      </c>
      <c r="F36" s="55">
        <v>12381</v>
      </c>
      <c r="G36" s="55">
        <v>2134</v>
      </c>
      <c r="H36" s="63">
        <v>32.530487804878049</v>
      </c>
      <c r="I36" s="55">
        <v>2002</v>
      </c>
      <c r="J36" s="63">
        <v>34.392716028173851</v>
      </c>
      <c r="K36" s="55">
        <v>4136</v>
      </c>
      <c r="L36" s="64">
        <v>33.406025361440918</v>
      </c>
    </row>
    <row r="37" spans="1:12" ht="20.100000000000001" customHeight="1" thickBot="1" x14ac:dyDescent="0.25">
      <c r="A37" s="65" t="s">
        <v>17</v>
      </c>
      <c r="B37" s="66"/>
      <c r="C37" s="67"/>
      <c r="D37" s="68">
        <v>5184</v>
      </c>
      <c r="E37" s="68">
        <v>4993</v>
      </c>
      <c r="F37" s="68">
        <v>10177</v>
      </c>
      <c r="G37" s="68">
        <v>2763</v>
      </c>
      <c r="H37" s="69">
        <v>53.298611111111114</v>
      </c>
      <c r="I37" s="68">
        <v>2597</v>
      </c>
      <c r="J37" s="69">
        <v>52.012817945123167</v>
      </c>
      <c r="K37" s="68">
        <v>5360</v>
      </c>
      <c r="L37" s="70">
        <v>52.667780288886703</v>
      </c>
    </row>
    <row r="38" spans="1:12" ht="20.100000000000001" customHeight="1" thickBot="1" x14ac:dyDescent="0.25">
      <c r="A38" s="65" t="s">
        <v>18</v>
      </c>
      <c r="B38" s="66"/>
      <c r="C38" s="67"/>
      <c r="D38" s="68">
        <v>5286</v>
      </c>
      <c r="E38" s="68">
        <v>4953</v>
      </c>
      <c r="F38" s="68">
        <v>10239</v>
      </c>
      <c r="G38" s="68">
        <v>2970</v>
      </c>
      <c r="H38" s="69">
        <v>56.186152099886485</v>
      </c>
      <c r="I38" s="68">
        <v>2724</v>
      </c>
      <c r="J38" s="69">
        <v>54.996971532404601</v>
      </c>
      <c r="K38" s="68">
        <v>5694</v>
      </c>
      <c r="L38" s="70">
        <v>55.610899501904484</v>
      </c>
    </row>
    <row r="39" spans="1:12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1:12" x14ac:dyDescent="0.2">
      <c r="A40" s="2" t="s">
        <v>19</v>
      </c>
    </row>
  </sheetData>
  <mergeCells count="10">
    <mergeCell ref="A3:L3"/>
    <mergeCell ref="A7:A10"/>
    <mergeCell ref="B7:B10"/>
    <mergeCell ref="C7:C10"/>
    <mergeCell ref="D7:F9"/>
    <mergeCell ref="G7:L7"/>
    <mergeCell ref="G8:L8"/>
    <mergeCell ref="G9:H9"/>
    <mergeCell ref="I9:J9"/>
    <mergeCell ref="K9:L9"/>
  </mergeCells>
  <printOptions horizontalCentered="1"/>
  <pageMargins left="0.78740157480314965" right="0.78740157480314965" top="0.59055118110236227" bottom="0.59055118110236227" header="0" footer="0.39370078740157483"/>
  <pageSetup paperSize="9" scale="83" orientation="landscape" horizontalDpi="300" verticalDpi="300" r:id="rId1"/>
  <headerFooter alignWithMargins="0"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2019-09-19T07:24:53Z</dcterms:created>
  <dcterms:modified xsi:type="dcterms:W3CDTF">2019-09-19T07:25:51Z</dcterms:modified>
</cp:coreProperties>
</file>