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49" sheetId="1" r:id="rId1"/>
  </sheets>
  <externalReferences>
    <externalReference r:id="rId2"/>
  </externalReferences>
  <definedNames>
    <definedName name="_xlnm.Print_Area" localSheetId="0">'49'!$A$1:$O$45</definedName>
  </definedNames>
  <calcPr calcId="124519"/>
</workbook>
</file>

<file path=xl/calcChain.xml><?xml version="1.0" encoding="utf-8"?>
<calcChain xmlns="http://schemas.openxmlformats.org/spreadsheetml/2006/main">
  <c r="N34" i="1"/>
  <c r="O34" s="1"/>
  <c r="M34"/>
  <c r="J34"/>
  <c r="I34"/>
  <c r="J35" s="1"/>
  <c r="G34"/>
  <c r="H35" s="1"/>
  <c r="E34"/>
  <c r="D34"/>
  <c r="H34" s="1"/>
  <c r="O32"/>
  <c r="K32"/>
  <c r="J32"/>
  <c r="H32"/>
  <c r="F32"/>
  <c r="L32" s="1"/>
  <c r="C32"/>
  <c r="B32"/>
  <c r="A32"/>
  <c r="O31"/>
  <c r="K31"/>
  <c r="L31" s="1"/>
  <c r="J31"/>
  <c r="H31"/>
  <c r="F31"/>
  <c r="C31"/>
  <c r="B31"/>
  <c r="A31"/>
  <c r="O30"/>
  <c r="K30"/>
  <c r="L30" s="1"/>
  <c r="J30"/>
  <c r="H30"/>
  <c r="F30"/>
  <c r="C30"/>
  <c r="B30"/>
  <c r="A30"/>
  <c r="O29"/>
  <c r="K29"/>
  <c r="J29"/>
  <c r="H29"/>
  <c r="F29"/>
  <c r="L29" s="1"/>
  <c r="C29"/>
  <c r="B29"/>
  <c r="A29"/>
  <c r="O28"/>
  <c r="K28"/>
  <c r="L28" s="1"/>
  <c r="J28"/>
  <c r="H28"/>
  <c r="F28"/>
  <c r="C28"/>
  <c r="B28"/>
  <c r="A28"/>
  <c r="O27"/>
  <c r="K27"/>
  <c r="J27"/>
  <c r="H27"/>
  <c r="F27"/>
  <c r="L27" s="1"/>
  <c r="C27"/>
  <c r="B27"/>
  <c r="A27"/>
  <c r="O26"/>
  <c r="K26"/>
  <c r="L26" s="1"/>
  <c r="J26"/>
  <c r="H26"/>
  <c r="F26"/>
  <c r="C26"/>
  <c r="B26"/>
  <c r="A26"/>
  <c r="O25"/>
  <c r="K25"/>
  <c r="J25"/>
  <c r="H25"/>
  <c r="F25"/>
  <c r="L25" s="1"/>
  <c r="C25"/>
  <c r="B25"/>
  <c r="A25"/>
  <c r="O24"/>
  <c r="K24"/>
  <c r="L24" s="1"/>
  <c r="J24"/>
  <c r="H24"/>
  <c r="F24"/>
  <c r="C24"/>
  <c r="B24"/>
  <c r="A24"/>
  <c r="O23"/>
  <c r="K23"/>
  <c r="J23"/>
  <c r="H23"/>
  <c r="F23"/>
  <c r="L23" s="1"/>
  <c r="C23"/>
  <c r="B23"/>
  <c r="A23"/>
  <c r="O22"/>
  <c r="K22"/>
  <c r="L22" s="1"/>
  <c r="J22"/>
  <c r="H22"/>
  <c r="F22"/>
  <c r="C22"/>
  <c r="B22"/>
  <c r="A22"/>
  <c r="O21"/>
  <c r="K21"/>
  <c r="J21"/>
  <c r="H21"/>
  <c r="F21"/>
  <c r="L21" s="1"/>
  <c r="C21"/>
  <c r="B21"/>
  <c r="A21"/>
  <c r="O20"/>
  <c r="K20"/>
  <c r="L20" s="1"/>
  <c r="J20"/>
  <c r="H20"/>
  <c r="F20"/>
  <c r="C20"/>
  <c r="B20"/>
  <c r="A20"/>
  <c r="O19"/>
  <c r="K19"/>
  <c r="J19"/>
  <c r="H19"/>
  <c r="F19"/>
  <c r="L19" s="1"/>
  <c r="C19"/>
  <c r="B19"/>
  <c r="A19"/>
  <c r="O18"/>
  <c r="K18"/>
  <c r="L18" s="1"/>
  <c r="J18"/>
  <c r="H18"/>
  <c r="F18"/>
  <c r="C18"/>
  <c r="B18"/>
  <c r="A18"/>
  <c r="O17"/>
  <c r="K17"/>
  <c r="J17"/>
  <c r="H17"/>
  <c r="F17"/>
  <c r="L17" s="1"/>
  <c r="C17"/>
  <c r="B17"/>
  <c r="A17"/>
  <c r="O16"/>
  <c r="K16"/>
  <c r="L16" s="1"/>
  <c r="J16"/>
  <c r="H16"/>
  <c r="F16"/>
  <c r="C16"/>
  <c r="B16"/>
  <c r="A16"/>
  <c r="O15"/>
  <c r="K15"/>
  <c r="J15"/>
  <c r="H15"/>
  <c r="F15"/>
  <c r="L15" s="1"/>
  <c r="C15"/>
  <c r="B15"/>
  <c r="A15"/>
  <c r="O14"/>
  <c r="K14"/>
  <c r="L14" s="1"/>
  <c r="J14"/>
  <c r="H14"/>
  <c r="F14"/>
  <c r="C14"/>
  <c r="B14"/>
  <c r="A14"/>
  <c r="O13"/>
  <c r="K13"/>
  <c r="J13"/>
  <c r="H13"/>
  <c r="F13"/>
  <c r="L13" s="1"/>
  <c r="C13"/>
  <c r="B13"/>
  <c r="A13"/>
  <c r="O12"/>
  <c r="K12"/>
  <c r="K34" s="1"/>
  <c r="J12"/>
  <c r="H12"/>
  <c r="F12"/>
  <c r="F34" s="1"/>
  <c r="C12"/>
  <c r="B12"/>
  <c r="A12"/>
  <c r="H5"/>
  <c r="G5"/>
  <c r="H4"/>
  <c r="G4"/>
  <c r="L35" l="1"/>
  <c r="L34"/>
  <c r="L12"/>
</calcChain>
</file>

<file path=xl/sharedStrings.xml><?xml version="1.0" encoding="utf-8"?>
<sst xmlns="http://schemas.openxmlformats.org/spreadsheetml/2006/main" count="35" uniqueCount="20">
  <si>
    <t>TABEL 49</t>
  </si>
  <si>
    <t>CAKUPAN PELAYANAN KESEHATAN (PENJARINGAN) SISWA SD &amp; SETINGKAT MENURUT JENIS KELAMIN, KECAMATAN, DAN PUSKESMAS</t>
  </si>
  <si>
    <t>NO</t>
  </si>
  <si>
    <t>KECAMATAN</t>
  </si>
  <si>
    <t>PUSKESMAS</t>
  </si>
  <si>
    <t xml:space="preserve">MURID KELAS 1 SD DAN SETINGKAT </t>
  </si>
  <si>
    <t xml:space="preserve"> SD DAN SETINGKAT </t>
  </si>
  <si>
    <t>JUMLAH</t>
  </si>
  <si>
    <t>MENDAPAT PELAYANAN KESEHATAN (PENJARINGAN)</t>
  </si>
  <si>
    <t>L</t>
  </si>
  <si>
    <t>P</t>
  </si>
  <si>
    <t>L + P</t>
  </si>
  <si>
    <t>%</t>
  </si>
  <si>
    <t>JUMLAH  2018</t>
  </si>
  <si>
    <t>CAKUPAN PENJARINGAN KESEHATAN SISWA SD &amp; SETINGKAT</t>
  </si>
  <si>
    <t>JUMLAH  2017</t>
  </si>
  <si>
    <t>JUMLAH  2016</t>
  </si>
  <si>
    <t>JUMLAH  2015</t>
  </si>
  <si>
    <t>JUMLAH  2014</t>
  </si>
  <si>
    <t>Sumber : Bidang Kesmas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</si>
</sst>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10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name val="Calibri"/>
      <family val="2"/>
      <charset val="1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0">
    <xf numFmtId="0" fontId="0" fillId="0" borderId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4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41" fontId="3" fillId="0" borderId="20" xfId="1" applyFont="1" applyBorder="1"/>
    <xf numFmtId="1" fontId="3" fillId="0" borderId="20" xfId="0" applyNumberFormat="1" applyFont="1" applyBorder="1"/>
    <xf numFmtId="37" fontId="3" fillId="0" borderId="20" xfId="1" applyNumberFormat="1" applyFont="1" applyFill="1" applyBorder="1" applyAlignment="1">
      <alignment vertical="center"/>
    </xf>
    <xf numFmtId="39" fontId="3" fillId="0" borderId="20" xfId="1" applyNumberFormat="1" applyFont="1" applyFill="1" applyBorder="1" applyAlignment="1">
      <alignment vertical="center"/>
    </xf>
    <xf numFmtId="0" fontId="3" fillId="0" borderId="20" xfId="0" applyFont="1" applyBorder="1"/>
    <xf numFmtId="0" fontId="3" fillId="0" borderId="20" xfId="0" applyFont="1" applyBorder="1" applyAlignment="1">
      <alignment horizontal="right"/>
    </xf>
    <xf numFmtId="39" fontId="3" fillId="0" borderId="26" xfId="1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41" fontId="5" fillId="0" borderId="28" xfId="1" applyFont="1" applyBorder="1"/>
    <xf numFmtId="1" fontId="5" fillId="0" borderId="28" xfId="0" applyNumberFormat="1" applyFont="1" applyBorder="1"/>
    <xf numFmtId="37" fontId="3" fillId="0" borderId="28" xfId="1" applyNumberFormat="1" applyFont="1" applyFill="1" applyBorder="1" applyAlignment="1">
      <alignment vertical="center"/>
    </xf>
    <xf numFmtId="39" fontId="3" fillId="0" borderId="28" xfId="1" applyNumberFormat="1" applyFont="1" applyFill="1" applyBorder="1" applyAlignment="1">
      <alignment vertical="center"/>
    </xf>
    <xf numFmtId="0" fontId="5" fillId="0" borderId="28" xfId="0" applyFont="1" applyBorder="1"/>
    <xf numFmtId="0" fontId="5" fillId="0" borderId="28" xfId="0" applyFont="1" applyBorder="1" applyAlignment="1">
      <alignment horizontal="right"/>
    </xf>
    <xf numFmtId="39" fontId="3" fillId="0" borderId="29" xfId="1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41" fontId="3" fillId="0" borderId="28" xfId="1" applyFont="1" applyBorder="1"/>
    <xf numFmtId="1" fontId="3" fillId="0" borderId="28" xfId="0" applyNumberFormat="1" applyFont="1" applyBorder="1"/>
    <xf numFmtId="0" fontId="3" fillId="0" borderId="28" xfId="0" applyFont="1" applyBorder="1"/>
    <xf numFmtId="0" fontId="3" fillId="0" borderId="28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37" fontId="3" fillId="0" borderId="30" xfId="1" applyNumberFormat="1" applyFont="1" applyBorder="1" applyAlignment="1">
      <alignment vertical="center"/>
    </xf>
    <xf numFmtId="37" fontId="3" fillId="0" borderId="8" xfId="1" applyNumberFormat="1" applyFont="1" applyFill="1" applyBorder="1" applyAlignment="1">
      <alignment vertical="center"/>
    </xf>
    <xf numFmtId="39" fontId="3" fillId="0" borderId="8" xfId="1" applyNumberFormat="1" applyFont="1" applyFill="1" applyBorder="1" applyAlignment="1">
      <alignment vertical="center"/>
    </xf>
    <xf numFmtId="37" fontId="3" fillId="0" borderId="31" xfId="1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7" fontId="3" fillId="0" borderId="35" xfId="1" applyNumberFormat="1" applyFont="1" applyFill="1" applyBorder="1" applyAlignment="1">
      <alignment vertical="center"/>
    </xf>
    <xf numFmtId="39" fontId="3" fillId="0" borderId="35" xfId="1" applyNumberFormat="1" applyFont="1" applyFill="1" applyBorder="1" applyAlignment="1">
      <alignment vertical="center"/>
    </xf>
    <xf numFmtId="39" fontId="3" fillId="0" borderId="36" xfId="1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7" fontId="3" fillId="2" borderId="30" xfId="1" applyNumberFormat="1" applyFont="1" applyFill="1" applyBorder="1" applyAlignment="1">
      <alignment vertical="center"/>
    </xf>
    <xf numFmtId="37" fontId="3" fillId="2" borderId="38" xfId="1" applyNumberFormat="1" applyFont="1" applyFill="1" applyBorder="1" applyAlignment="1">
      <alignment vertical="center"/>
    </xf>
    <xf numFmtId="37" fontId="3" fillId="2" borderId="8" xfId="1" applyNumberFormat="1" applyFont="1" applyFill="1" applyBorder="1" applyAlignment="1">
      <alignment vertical="center"/>
    </xf>
    <xf numFmtId="37" fontId="3" fillId="2" borderId="9" xfId="1" applyNumberFormat="1" applyFont="1" applyFill="1" applyBorder="1" applyAlignment="1">
      <alignment vertical="center"/>
    </xf>
    <xf numFmtId="37" fontId="3" fillId="2" borderId="11" xfId="1" applyNumberFormat="1" applyFont="1" applyFill="1" applyBorder="1" applyAlignment="1">
      <alignment vertical="center"/>
    </xf>
    <xf numFmtId="37" fontId="3" fillId="0" borderId="39" xfId="1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37" fontId="3" fillId="0" borderId="19" xfId="1" applyNumberFormat="1" applyFont="1" applyFill="1" applyBorder="1" applyAlignment="1">
      <alignment vertical="center"/>
    </xf>
    <xf numFmtId="39" fontId="3" fillId="0" borderId="19" xfId="1" applyNumberFormat="1" applyFont="1" applyFill="1" applyBorder="1" applyAlignment="1">
      <alignment vertical="center"/>
    </xf>
    <xf numFmtId="37" fontId="3" fillId="0" borderId="40" xfId="1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37" fontId="3" fillId="0" borderId="34" xfId="1" applyNumberFormat="1" applyFont="1" applyFill="1" applyBorder="1" applyAlignment="1">
      <alignment vertical="center"/>
    </xf>
    <xf numFmtId="39" fontId="3" fillId="0" borderId="4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1" applyNumberFormat="1" applyFont="1" applyFill="1" applyBorder="1" applyAlignment="1">
      <alignment vertical="center"/>
    </xf>
    <xf numFmtId="39" fontId="3" fillId="0" borderId="2" xfId="1" applyNumberFormat="1" applyFont="1" applyFill="1" applyBorder="1" applyAlignment="1">
      <alignment vertical="center"/>
    </xf>
    <xf numFmtId="39" fontId="3" fillId="0" borderId="42" xfId="1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7" fontId="3" fillId="0" borderId="46" xfId="1" applyNumberFormat="1" applyFont="1" applyFill="1" applyBorder="1" applyAlignment="1">
      <alignment vertical="center"/>
    </xf>
    <xf numFmtId="37" fontId="3" fillId="2" borderId="47" xfId="1" applyNumberFormat="1" applyFont="1" applyFill="1" applyBorder="1" applyAlignment="1">
      <alignment vertical="center"/>
    </xf>
    <xf numFmtId="37" fontId="3" fillId="2" borderId="45" xfId="1" applyNumberFormat="1" applyFont="1" applyFill="1" applyBorder="1" applyAlignment="1">
      <alignment vertical="center"/>
    </xf>
    <xf numFmtId="39" fontId="3" fillId="0" borderId="46" xfId="1" applyNumberFormat="1" applyFont="1" applyFill="1" applyBorder="1" applyAlignment="1">
      <alignment vertical="center"/>
    </xf>
    <xf numFmtId="37" fontId="3" fillId="2" borderId="46" xfId="1" applyNumberFormat="1" applyFont="1" applyFill="1" applyBorder="1" applyAlignment="1">
      <alignment vertical="center"/>
    </xf>
    <xf numFmtId="37" fontId="3" fillId="0" borderId="48" xfId="1" applyNumberFormat="1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7" fontId="3" fillId="0" borderId="23" xfId="1" applyNumberFormat="1" applyFont="1" applyFill="1" applyBorder="1" applyAlignment="1">
      <alignment vertical="center"/>
    </xf>
    <xf numFmtId="39" fontId="3" fillId="0" borderId="23" xfId="1" applyNumberFormat="1" applyFont="1" applyFill="1" applyBorder="1" applyAlignment="1">
      <alignment vertical="center"/>
    </xf>
    <xf numFmtId="37" fontId="3" fillId="0" borderId="23" xfId="1" applyNumberFormat="1" applyFont="1" applyFill="1" applyBorder="1" applyAlignment="1">
      <alignment horizontal="center" vertical="center"/>
    </xf>
    <xf numFmtId="39" fontId="3" fillId="0" borderId="50" xfId="1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7" fontId="3" fillId="0" borderId="54" xfId="1" applyNumberFormat="1" applyFont="1" applyFill="1" applyBorder="1" applyAlignment="1">
      <alignment vertical="center"/>
    </xf>
    <xf numFmtId="37" fontId="3" fillId="2" borderId="55" xfId="1" applyNumberFormat="1" applyFont="1" applyFill="1" applyBorder="1" applyAlignment="1">
      <alignment vertical="center"/>
    </xf>
    <xf numFmtId="37" fontId="3" fillId="2" borderId="53" xfId="1" applyNumberFormat="1" applyFont="1" applyFill="1" applyBorder="1" applyAlignment="1">
      <alignment vertical="center"/>
    </xf>
    <xf numFmtId="39" fontId="3" fillId="0" borderId="54" xfId="1" applyNumberFormat="1" applyFont="1" applyFill="1" applyBorder="1" applyAlignment="1">
      <alignment vertical="center"/>
    </xf>
    <xf numFmtId="37" fontId="3" fillId="2" borderId="54" xfId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002060"/>
    <pageSetUpPr fitToPage="1"/>
  </sheetPr>
  <dimension ref="A1:U45"/>
  <sheetViews>
    <sheetView tabSelected="1" view="pageBreakPreview" zoomScale="60" zoomScaleNormal="60" workbookViewId="0">
      <selection activeCell="L23" sqref="L23"/>
    </sheetView>
  </sheetViews>
  <sheetFormatPr defaultRowHeight="15"/>
  <cols>
    <col min="1" max="1" width="5.7109375" style="2" customWidth="1"/>
    <col min="2" max="3" width="21.7109375" style="2" customWidth="1"/>
    <col min="4" max="12" width="12.7109375" style="2" customWidth="1"/>
    <col min="13" max="13" width="15.7109375" style="2" customWidth="1"/>
    <col min="14" max="14" width="20" style="2" customWidth="1"/>
    <col min="15" max="15" width="15.7109375" style="2" customWidth="1"/>
    <col min="16" max="21" width="8.7109375" style="2" customWidth="1"/>
    <col min="22" max="16384" width="9.140625" style="2"/>
  </cols>
  <sheetData>
    <row r="1" spans="1:21">
      <c r="A1" s="1" t="s">
        <v>0</v>
      </c>
    </row>
    <row r="2" spans="1:21">
      <c r="P2" s="3"/>
      <c r="Q2" s="3"/>
      <c r="R2" s="3"/>
      <c r="S2" s="3"/>
      <c r="T2" s="3"/>
      <c r="U2" s="3"/>
    </row>
    <row r="3" spans="1:2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</row>
    <row r="4" spans="1:21">
      <c r="G4" s="6" t="str">
        <f>'[1]1'!F5</f>
        <v>KABUPATEN/KOTA</v>
      </c>
      <c r="H4" s="7" t="str">
        <f>'[1]1'!G5</f>
        <v>BATANG</v>
      </c>
      <c r="O4" s="6"/>
      <c r="P4" s="5"/>
      <c r="Q4" s="5"/>
      <c r="R4" s="5"/>
      <c r="S4" s="5"/>
      <c r="T4" s="5"/>
      <c r="U4" s="5"/>
    </row>
    <row r="5" spans="1:21">
      <c r="G5" s="6" t="str">
        <f>'[1]1'!F6</f>
        <v xml:space="preserve">TAHUN </v>
      </c>
      <c r="H5" s="7">
        <f>'[1]1'!G6</f>
        <v>2018</v>
      </c>
      <c r="O5" s="6"/>
      <c r="P5" s="5"/>
      <c r="Q5" s="5"/>
      <c r="R5" s="5"/>
      <c r="S5" s="5"/>
      <c r="T5" s="5"/>
      <c r="U5" s="5"/>
    </row>
    <row r="6" spans="1:21" s="3" customFormat="1" ht="15.75" thickBot="1"/>
    <row r="7" spans="1:21" ht="19.5" customHeight="1">
      <c r="A7" s="8" t="s">
        <v>2</v>
      </c>
      <c r="B7" s="9" t="s">
        <v>3</v>
      </c>
      <c r="C7" s="9" t="s">
        <v>4</v>
      </c>
      <c r="D7" s="10" t="s">
        <v>5</v>
      </c>
      <c r="E7" s="11"/>
      <c r="F7" s="11"/>
      <c r="G7" s="11"/>
      <c r="H7" s="11"/>
      <c r="I7" s="11"/>
      <c r="J7" s="11"/>
      <c r="K7" s="11"/>
      <c r="L7" s="12"/>
      <c r="M7" s="13" t="s">
        <v>6</v>
      </c>
      <c r="N7" s="14"/>
      <c r="O7" s="15"/>
    </row>
    <row r="8" spans="1:21" ht="18" customHeight="1">
      <c r="A8" s="16"/>
      <c r="B8" s="17"/>
      <c r="C8" s="17"/>
      <c r="D8" s="18" t="s">
        <v>7</v>
      </c>
      <c r="E8" s="19"/>
      <c r="F8" s="20"/>
      <c r="G8" s="21" t="s">
        <v>8</v>
      </c>
      <c r="H8" s="22"/>
      <c r="I8" s="22"/>
      <c r="J8" s="22"/>
      <c r="K8" s="22"/>
      <c r="L8" s="23"/>
      <c r="M8" s="24"/>
      <c r="N8" s="25"/>
      <c r="O8" s="26"/>
    </row>
    <row r="9" spans="1:21" ht="22.5" customHeight="1">
      <c r="A9" s="16"/>
      <c r="B9" s="17"/>
      <c r="C9" s="17"/>
      <c r="D9" s="24"/>
      <c r="E9" s="25"/>
      <c r="F9" s="27"/>
      <c r="G9" s="21" t="s">
        <v>9</v>
      </c>
      <c r="H9" s="23"/>
      <c r="I9" s="21" t="s">
        <v>10</v>
      </c>
      <c r="J9" s="23"/>
      <c r="K9" s="21" t="s">
        <v>11</v>
      </c>
      <c r="L9" s="23"/>
      <c r="M9" s="28" t="s">
        <v>7</v>
      </c>
      <c r="N9" s="29" t="s">
        <v>8</v>
      </c>
      <c r="O9" s="30" t="s">
        <v>12</v>
      </c>
    </row>
    <row r="10" spans="1:21" ht="42" customHeight="1">
      <c r="A10" s="31"/>
      <c r="B10" s="32"/>
      <c r="C10" s="32"/>
      <c r="D10" s="33" t="s">
        <v>9</v>
      </c>
      <c r="E10" s="33" t="s">
        <v>10</v>
      </c>
      <c r="F10" s="33" t="s">
        <v>11</v>
      </c>
      <c r="G10" s="34" t="s">
        <v>7</v>
      </c>
      <c r="H10" s="34" t="s">
        <v>12</v>
      </c>
      <c r="I10" s="34" t="s">
        <v>7</v>
      </c>
      <c r="J10" s="34" t="s">
        <v>12</v>
      </c>
      <c r="K10" s="34" t="s">
        <v>7</v>
      </c>
      <c r="L10" s="34" t="s">
        <v>12</v>
      </c>
      <c r="M10" s="28"/>
      <c r="N10" s="35"/>
      <c r="O10" s="30"/>
    </row>
    <row r="11" spans="1:21">
      <c r="A11" s="36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8">
        <v>15</v>
      </c>
    </row>
    <row r="12" spans="1:21" ht="17.25" customHeight="1">
      <c r="A12" s="39">
        <f>'[1]4'!A12</f>
        <v>1</v>
      </c>
      <c r="B12" s="40" t="str">
        <f>'[1]4'!B12</f>
        <v>Wonotunggal</v>
      </c>
      <c r="C12" s="40" t="str">
        <f>'[1]4'!C12</f>
        <v>Wonotunggal</v>
      </c>
      <c r="D12" s="41">
        <v>362</v>
      </c>
      <c r="E12" s="42">
        <v>340</v>
      </c>
      <c r="F12" s="43">
        <f t="shared" ref="F12:F31" si="0">SUM(D12:E12)</f>
        <v>702</v>
      </c>
      <c r="G12" s="41">
        <v>362</v>
      </c>
      <c r="H12" s="44">
        <f t="shared" ref="H12:H32" si="1">G12/D12*100</f>
        <v>100</v>
      </c>
      <c r="I12" s="42">
        <v>340</v>
      </c>
      <c r="J12" s="44">
        <f t="shared" ref="J12:J32" si="2">I12/E12*100</f>
        <v>100</v>
      </c>
      <c r="K12" s="43">
        <f t="shared" ref="K12:K32" si="3">G12+I12</f>
        <v>702</v>
      </c>
      <c r="L12" s="44">
        <f t="shared" ref="L12:L32" si="4">K12/F12*100</f>
        <v>100</v>
      </c>
      <c r="M12" s="45">
        <v>29</v>
      </c>
      <c r="N12" s="46">
        <v>29</v>
      </c>
      <c r="O12" s="47">
        <f>N12/M12*100</f>
        <v>100</v>
      </c>
    </row>
    <row r="13" spans="1:21" ht="17.25" customHeight="1">
      <c r="A13" s="48">
        <f>'[1]4'!A13</f>
        <v>2</v>
      </c>
      <c r="B13" s="49" t="str">
        <f>'[1]4'!B13</f>
        <v>Bandar</v>
      </c>
      <c r="C13" s="49" t="str">
        <f>'[1]4'!C13</f>
        <v>Bandar I</v>
      </c>
      <c r="D13" s="50">
        <v>432</v>
      </c>
      <c r="E13" s="51">
        <v>406</v>
      </c>
      <c r="F13" s="52">
        <f t="shared" si="0"/>
        <v>838</v>
      </c>
      <c r="G13" s="50">
        <v>432</v>
      </c>
      <c r="H13" s="53">
        <f t="shared" si="1"/>
        <v>100</v>
      </c>
      <c r="I13" s="51">
        <v>406</v>
      </c>
      <c r="J13" s="53">
        <f t="shared" si="2"/>
        <v>100</v>
      </c>
      <c r="K13" s="52">
        <f t="shared" si="3"/>
        <v>838</v>
      </c>
      <c r="L13" s="53">
        <f t="shared" si="4"/>
        <v>100</v>
      </c>
      <c r="M13" s="54">
        <v>32</v>
      </c>
      <c r="N13" s="55">
        <v>32</v>
      </c>
      <c r="O13" s="56">
        <f t="shared" ref="O13:O32" si="5">N13/M13*100</f>
        <v>100</v>
      </c>
    </row>
    <row r="14" spans="1:21" ht="17.25" customHeight="1">
      <c r="A14" s="57">
        <f>'[1]4'!A14</f>
        <v>0</v>
      </c>
      <c r="B14" s="58">
        <f>'[1]4'!B14</f>
        <v>0</v>
      </c>
      <c r="C14" s="49" t="str">
        <f>'[1]4'!C14</f>
        <v>Bandar II</v>
      </c>
      <c r="D14" s="50">
        <v>165</v>
      </c>
      <c r="E14" s="51">
        <v>118</v>
      </c>
      <c r="F14" s="52">
        <f t="shared" si="0"/>
        <v>283</v>
      </c>
      <c r="G14" s="50">
        <v>165</v>
      </c>
      <c r="H14" s="53">
        <f t="shared" si="1"/>
        <v>100</v>
      </c>
      <c r="I14" s="51">
        <v>118</v>
      </c>
      <c r="J14" s="53">
        <f t="shared" si="2"/>
        <v>100</v>
      </c>
      <c r="K14" s="52">
        <f t="shared" si="3"/>
        <v>283</v>
      </c>
      <c r="L14" s="53">
        <f t="shared" si="4"/>
        <v>100</v>
      </c>
      <c r="M14" s="54">
        <v>14</v>
      </c>
      <c r="N14" s="55">
        <v>14</v>
      </c>
      <c r="O14" s="56">
        <f t="shared" si="5"/>
        <v>100</v>
      </c>
    </row>
    <row r="15" spans="1:21" ht="17.25" customHeight="1">
      <c r="A15" s="48">
        <f>'[1]4'!A15</f>
        <v>3</v>
      </c>
      <c r="B15" s="49" t="str">
        <f>'[1]4'!B15</f>
        <v>Blado</v>
      </c>
      <c r="C15" s="49" t="str">
        <f>'[1]4'!C15</f>
        <v>Blado I</v>
      </c>
      <c r="D15" s="50">
        <v>324</v>
      </c>
      <c r="E15" s="51">
        <v>286</v>
      </c>
      <c r="F15" s="52">
        <f t="shared" si="0"/>
        <v>610</v>
      </c>
      <c r="G15" s="50">
        <v>324</v>
      </c>
      <c r="H15" s="53">
        <f t="shared" si="1"/>
        <v>100</v>
      </c>
      <c r="I15" s="51">
        <v>286</v>
      </c>
      <c r="J15" s="53">
        <f t="shared" si="2"/>
        <v>100</v>
      </c>
      <c r="K15" s="52">
        <f t="shared" si="3"/>
        <v>610</v>
      </c>
      <c r="L15" s="53">
        <f t="shared" si="4"/>
        <v>100</v>
      </c>
      <c r="M15" s="54">
        <v>24</v>
      </c>
      <c r="N15" s="55">
        <v>24</v>
      </c>
      <c r="O15" s="56">
        <f t="shared" si="5"/>
        <v>100</v>
      </c>
    </row>
    <row r="16" spans="1:21" ht="17.25" customHeight="1">
      <c r="A16" s="57">
        <f>'[1]4'!A16</f>
        <v>0</v>
      </c>
      <c r="B16" s="58">
        <f>'[1]4'!B16</f>
        <v>0</v>
      </c>
      <c r="C16" s="49" t="str">
        <f>'[1]4'!C16</f>
        <v>Blado II</v>
      </c>
      <c r="D16" s="50">
        <v>138</v>
      </c>
      <c r="E16" s="51">
        <v>134</v>
      </c>
      <c r="F16" s="52">
        <f t="shared" si="0"/>
        <v>272</v>
      </c>
      <c r="G16" s="50">
        <v>137</v>
      </c>
      <c r="H16" s="53">
        <f t="shared" si="1"/>
        <v>99.275362318840578</v>
      </c>
      <c r="I16" s="51">
        <v>134</v>
      </c>
      <c r="J16" s="53">
        <f t="shared" si="2"/>
        <v>100</v>
      </c>
      <c r="K16" s="52">
        <f t="shared" si="3"/>
        <v>271</v>
      </c>
      <c r="L16" s="53">
        <f t="shared" si="4"/>
        <v>99.632352941176478</v>
      </c>
      <c r="M16" s="54">
        <v>12</v>
      </c>
      <c r="N16" s="55">
        <v>12</v>
      </c>
      <c r="O16" s="56">
        <f t="shared" si="5"/>
        <v>100</v>
      </c>
    </row>
    <row r="17" spans="1:15" ht="17.25" customHeight="1">
      <c r="A17" s="48">
        <f>'[1]4'!A17</f>
        <v>4</v>
      </c>
      <c r="B17" s="49" t="str">
        <f>'[1]4'!C17</f>
        <v xml:space="preserve">Reban </v>
      </c>
      <c r="C17" s="49" t="str">
        <f>'[1]4'!C17</f>
        <v xml:space="preserve">Reban </v>
      </c>
      <c r="D17" s="59">
        <v>342</v>
      </c>
      <c r="E17" s="60">
        <v>320</v>
      </c>
      <c r="F17" s="52">
        <f t="shared" si="0"/>
        <v>662</v>
      </c>
      <c r="G17" s="59">
        <v>311</v>
      </c>
      <c r="H17" s="53">
        <f t="shared" si="1"/>
        <v>90.935672514619881</v>
      </c>
      <c r="I17" s="60">
        <v>305</v>
      </c>
      <c r="J17" s="53">
        <f t="shared" si="2"/>
        <v>95.3125</v>
      </c>
      <c r="K17" s="52">
        <f t="shared" si="3"/>
        <v>616</v>
      </c>
      <c r="L17" s="53">
        <f t="shared" si="4"/>
        <v>93.051359516616316</v>
      </c>
      <c r="M17" s="61">
        <v>37</v>
      </c>
      <c r="N17" s="62">
        <v>37</v>
      </c>
      <c r="O17" s="56">
        <f t="shared" si="5"/>
        <v>100</v>
      </c>
    </row>
    <row r="18" spans="1:15" ht="17.25" customHeight="1">
      <c r="A18" s="48">
        <f>'[1]4'!A18</f>
        <v>5</v>
      </c>
      <c r="B18" s="49" t="str">
        <f>'[1]4'!B18</f>
        <v>Bawang</v>
      </c>
      <c r="C18" s="49" t="str">
        <f>'[1]4'!C18</f>
        <v>Bawang</v>
      </c>
      <c r="D18" s="59">
        <v>470</v>
      </c>
      <c r="E18" s="60">
        <v>441</v>
      </c>
      <c r="F18" s="52">
        <f t="shared" si="0"/>
        <v>911</v>
      </c>
      <c r="G18" s="59">
        <v>470</v>
      </c>
      <c r="H18" s="53">
        <f t="shared" si="1"/>
        <v>100</v>
      </c>
      <c r="I18" s="60">
        <v>441</v>
      </c>
      <c r="J18" s="53">
        <f t="shared" si="2"/>
        <v>100</v>
      </c>
      <c r="K18" s="52">
        <f t="shared" si="3"/>
        <v>911</v>
      </c>
      <c r="L18" s="53">
        <f t="shared" si="4"/>
        <v>100</v>
      </c>
      <c r="M18" s="61">
        <v>47</v>
      </c>
      <c r="N18" s="62">
        <v>47</v>
      </c>
      <c r="O18" s="56">
        <f t="shared" si="5"/>
        <v>100</v>
      </c>
    </row>
    <row r="19" spans="1:15" ht="17.25" customHeight="1">
      <c r="A19" s="48">
        <f>'[1]4'!A19</f>
        <v>6</v>
      </c>
      <c r="B19" s="49" t="str">
        <f>'[1]4'!B19</f>
        <v>Tersono</v>
      </c>
      <c r="C19" s="49" t="str">
        <f>'[1]4'!C19</f>
        <v>Tersono</v>
      </c>
      <c r="D19" s="59">
        <v>360</v>
      </c>
      <c r="E19" s="60">
        <v>328</v>
      </c>
      <c r="F19" s="52">
        <f t="shared" si="0"/>
        <v>688</v>
      </c>
      <c r="G19" s="59">
        <v>360</v>
      </c>
      <c r="H19" s="53">
        <f t="shared" si="1"/>
        <v>100</v>
      </c>
      <c r="I19" s="60">
        <v>328</v>
      </c>
      <c r="J19" s="53">
        <f t="shared" si="2"/>
        <v>100</v>
      </c>
      <c r="K19" s="52">
        <f t="shared" si="3"/>
        <v>688</v>
      </c>
      <c r="L19" s="53">
        <f t="shared" si="4"/>
        <v>100</v>
      </c>
      <c r="M19" s="61">
        <v>43</v>
      </c>
      <c r="N19" s="62">
        <v>43</v>
      </c>
      <c r="O19" s="56">
        <f t="shared" si="5"/>
        <v>100</v>
      </c>
    </row>
    <row r="20" spans="1:15" ht="17.25" customHeight="1">
      <c r="A20" s="48">
        <f>'[1]4'!A20</f>
        <v>7</v>
      </c>
      <c r="B20" s="49" t="str">
        <f>'[1]4'!B20</f>
        <v>Gringsing</v>
      </c>
      <c r="C20" s="49" t="str">
        <f>'[1]4'!C20</f>
        <v>Gringsing I</v>
      </c>
      <c r="D20" s="59">
        <v>427</v>
      </c>
      <c r="E20" s="60">
        <v>396</v>
      </c>
      <c r="F20" s="52">
        <f t="shared" si="0"/>
        <v>823</v>
      </c>
      <c r="G20" s="59">
        <v>397</v>
      </c>
      <c r="H20" s="53">
        <f t="shared" si="1"/>
        <v>92.974238875878228</v>
      </c>
      <c r="I20" s="60">
        <v>379</v>
      </c>
      <c r="J20" s="53">
        <f t="shared" si="2"/>
        <v>95.707070707070713</v>
      </c>
      <c r="K20" s="52">
        <f t="shared" si="3"/>
        <v>776</v>
      </c>
      <c r="L20" s="53">
        <f t="shared" si="4"/>
        <v>94.289185905224798</v>
      </c>
      <c r="M20" s="61">
        <v>36</v>
      </c>
      <c r="N20" s="62">
        <v>36</v>
      </c>
      <c r="O20" s="56">
        <f t="shared" si="5"/>
        <v>100</v>
      </c>
    </row>
    <row r="21" spans="1:15" ht="17.25" customHeight="1">
      <c r="A21" s="57">
        <f>'[1]4'!A21</f>
        <v>0</v>
      </c>
      <c r="B21" s="58">
        <f>'[1]4'!B21</f>
        <v>0</v>
      </c>
      <c r="C21" s="49" t="str">
        <f>'[1]4'!C21</f>
        <v>Gringsing II</v>
      </c>
      <c r="D21" s="59">
        <v>147</v>
      </c>
      <c r="E21" s="60">
        <v>122</v>
      </c>
      <c r="F21" s="52">
        <f t="shared" si="0"/>
        <v>269</v>
      </c>
      <c r="G21" s="59">
        <v>147</v>
      </c>
      <c r="H21" s="53">
        <f t="shared" si="1"/>
        <v>100</v>
      </c>
      <c r="I21" s="60">
        <v>122</v>
      </c>
      <c r="J21" s="53">
        <f t="shared" si="2"/>
        <v>100</v>
      </c>
      <c r="K21" s="52">
        <f t="shared" si="3"/>
        <v>269</v>
      </c>
      <c r="L21" s="53">
        <f t="shared" si="4"/>
        <v>100</v>
      </c>
      <c r="M21" s="61">
        <v>14</v>
      </c>
      <c r="N21" s="62">
        <v>14</v>
      </c>
      <c r="O21" s="56">
        <f t="shared" si="5"/>
        <v>100</v>
      </c>
    </row>
    <row r="22" spans="1:15" ht="17.25" customHeight="1">
      <c r="A22" s="48">
        <f>'[1]4'!A22</f>
        <v>8</v>
      </c>
      <c r="B22" s="49" t="str">
        <f>'[1]4'!B22</f>
        <v>Limpung</v>
      </c>
      <c r="C22" s="49" t="str">
        <f>'[1]4'!C22</f>
        <v>Limpung</v>
      </c>
      <c r="D22" s="59">
        <v>445</v>
      </c>
      <c r="E22" s="60">
        <v>377</v>
      </c>
      <c r="F22" s="52">
        <f t="shared" si="0"/>
        <v>822</v>
      </c>
      <c r="G22" s="59">
        <v>445</v>
      </c>
      <c r="H22" s="53">
        <f t="shared" si="1"/>
        <v>100</v>
      </c>
      <c r="I22" s="60">
        <v>377</v>
      </c>
      <c r="J22" s="53">
        <f t="shared" si="2"/>
        <v>100</v>
      </c>
      <c r="K22" s="52">
        <f t="shared" si="3"/>
        <v>822</v>
      </c>
      <c r="L22" s="53">
        <f t="shared" si="4"/>
        <v>100</v>
      </c>
      <c r="M22" s="61">
        <v>42</v>
      </c>
      <c r="N22" s="62">
        <v>42</v>
      </c>
      <c r="O22" s="56">
        <f t="shared" si="5"/>
        <v>100</v>
      </c>
    </row>
    <row r="23" spans="1:15" ht="17.25" customHeight="1">
      <c r="A23" s="48">
        <f>'[1]4'!A23</f>
        <v>9</v>
      </c>
      <c r="B23" s="49" t="str">
        <f>'[1]4'!B23</f>
        <v>Banyuputih</v>
      </c>
      <c r="C23" s="49" t="str">
        <f>'[1]4'!C23</f>
        <v>Banyuputih</v>
      </c>
      <c r="D23" s="59">
        <v>305</v>
      </c>
      <c r="E23" s="60">
        <v>294</v>
      </c>
      <c r="F23" s="52">
        <f t="shared" si="0"/>
        <v>599</v>
      </c>
      <c r="G23" s="59">
        <v>305</v>
      </c>
      <c r="H23" s="53">
        <f t="shared" si="1"/>
        <v>100</v>
      </c>
      <c r="I23" s="60">
        <v>294</v>
      </c>
      <c r="J23" s="53">
        <f t="shared" si="2"/>
        <v>100</v>
      </c>
      <c r="K23" s="52">
        <f t="shared" si="3"/>
        <v>599</v>
      </c>
      <c r="L23" s="53">
        <f t="shared" si="4"/>
        <v>100</v>
      </c>
      <c r="M23" s="61">
        <v>30</v>
      </c>
      <c r="N23" s="62">
        <v>30</v>
      </c>
      <c r="O23" s="56">
        <f t="shared" si="5"/>
        <v>100</v>
      </c>
    </row>
    <row r="24" spans="1:15" ht="17.25" customHeight="1">
      <c r="A24" s="48">
        <f>'[1]4'!A24</f>
        <v>10</v>
      </c>
      <c r="B24" s="49" t="str">
        <f>'[1]4'!B24</f>
        <v>Subah</v>
      </c>
      <c r="C24" s="49" t="str">
        <f>'[1]4'!C24</f>
        <v>Subah</v>
      </c>
      <c r="D24" s="50">
        <v>421</v>
      </c>
      <c r="E24" s="51">
        <v>424</v>
      </c>
      <c r="F24" s="52">
        <f t="shared" si="0"/>
        <v>845</v>
      </c>
      <c r="G24" s="50">
        <v>421</v>
      </c>
      <c r="H24" s="53">
        <f t="shared" si="1"/>
        <v>100</v>
      </c>
      <c r="I24" s="51">
        <v>424</v>
      </c>
      <c r="J24" s="53">
        <f t="shared" si="2"/>
        <v>100</v>
      </c>
      <c r="K24" s="52">
        <f t="shared" si="3"/>
        <v>845</v>
      </c>
      <c r="L24" s="53">
        <f t="shared" si="4"/>
        <v>100</v>
      </c>
      <c r="M24" s="54">
        <v>39</v>
      </c>
      <c r="N24" s="55">
        <v>39</v>
      </c>
      <c r="O24" s="56">
        <f t="shared" si="5"/>
        <v>100</v>
      </c>
    </row>
    <row r="25" spans="1:15" ht="17.25" customHeight="1">
      <c r="A25" s="48">
        <f>'[1]4'!A25</f>
        <v>11</v>
      </c>
      <c r="B25" s="49" t="str">
        <f>'[1]4'!B25</f>
        <v>Pecalungan</v>
      </c>
      <c r="C25" s="49" t="str">
        <f>'[1]4'!C25</f>
        <v>Pecalungan</v>
      </c>
      <c r="D25" s="59">
        <v>256</v>
      </c>
      <c r="E25" s="60">
        <v>242</v>
      </c>
      <c r="F25" s="52">
        <f t="shared" si="0"/>
        <v>498</v>
      </c>
      <c r="G25" s="59">
        <v>256</v>
      </c>
      <c r="H25" s="53">
        <f t="shared" si="1"/>
        <v>100</v>
      </c>
      <c r="I25" s="60">
        <v>242</v>
      </c>
      <c r="J25" s="53">
        <f t="shared" si="2"/>
        <v>100</v>
      </c>
      <c r="K25" s="52">
        <f t="shared" si="3"/>
        <v>498</v>
      </c>
      <c r="L25" s="53">
        <f t="shared" si="4"/>
        <v>100</v>
      </c>
      <c r="M25" s="61">
        <v>24</v>
      </c>
      <c r="N25" s="62">
        <v>24</v>
      </c>
      <c r="O25" s="56">
        <f t="shared" si="5"/>
        <v>100</v>
      </c>
    </row>
    <row r="26" spans="1:15" ht="17.25" customHeight="1">
      <c r="A26" s="48">
        <f>'[1]4'!A26</f>
        <v>12</v>
      </c>
      <c r="B26" s="49" t="str">
        <f>'[1]4'!B26</f>
        <v>Tulis</v>
      </c>
      <c r="C26" s="49" t="str">
        <f>'[1]4'!C26</f>
        <v>Tulis</v>
      </c>
      <c r="D26" s="59">
        <v>344</v>
      </c>
      <c r="E26" s="60">
        <v>331</v>
      </c>
      <c r="F26" s="52">
        <f t="shared" si="0"/>
        <v>675</v>
      </c>
      <c r="G26" s="59">
        <v>344</v>
      </c>
      <c r="H26" s="53">
        <f t="shared" si="1"/>
        <v>100</v>
      </c>
      <c r="I26" s="60">
        <v>331</v>
      </c>
      <c r="J26" s="53">
        <f t="shared" si="2"/>
        <v>100</v>
      </c>
      <c r="K26" s="52">
        <f t="shared" si="3"/>
        <v>675</v>
      </c>
      <c r="L26" s="53">
        <f t="shared" si="4"/>
        <v>100</v>
      </c>
      <c r="M26" s="61">
        <v>27</v>
      </c>
      <c r="N26" s="62">
        <v>27</v>
      </c>
      <c r="O26" s="56">
        <f t="shared" si="5"/>
        <v>100</v>
      </c>
    </row>
    <row r="27" spans="1:15" ht="17.25" customHeight="1">
      <c r="A27" s="48">
        <f>'[1]4'!A27</f>
        <v>13</v>
      </c>
      <c r="B27" s="49" t="str">
        <f>'[1]4'!B27</f>
        <v>Kandeman</v>
      </c>
      <c r="C27" s="49" t="str">
        <f>'[1]4'!C27</f>
        <v>Kandeman</v>
      </c>
      <c r="D27" s="59">
        <v>491</v>
      </c>
      <c r="E27" s="60">
        <v>509</v>
      </c>
      <c r="F27" s="52">
        <f t="shared" si="0"/>
        <v>1000</v>
      </c>
      <c r="G27" s="59">
        <v>491</v>
      </c>
      <c r="H27" s="53">
        <f t="shared" si="1"/>
        <v>100</v>
      </c>
      <c r="I27" s="60">
        <v>509</v>
      </c>
      <c r="J27" s="53">
        <f t="shared" si="2"/>
        <v>100</v>
      </c>
      <c r="K27" s="52">
        <f t="shared" si="3"/>
        <v>1000</v>
      </c>
      <c r="L27" s="53">
        <f t="shared" si="4"/>
        <v>100</v>
      </c>
      <c r="M27" s="61">
        <v>31</v>
      </c>
      <c r="N27" s="62">
        <v>31</v>
      </c>
      <c r="O27" s="56">
        <f t="shared" si="5"/>
        <v>100</v>
      </c>
    </row>
    <row r="28" spans="1:15" ht="17.25" customHeight="1">
      <c r="A28" s="48">
        <f>'[1]4'!A28</f>
        <v>14</v>
      </c>
      <c r="B28" s="49" t="str">
        <f>'[1]4'!B28</f>
        <v>Batang</v>
      </c>
      <c r="C28" s="49" t="str">
        <f>'[1]4'!C28</f>
        <v>Batang I</v>
      </c>
      <c r="D28" s="59">
        <v>273</v>
      </c>
      <c r="E28" s="60">
        <v>343</v>
      </c>
      <c r="F28" s="52">
        <f t="shared" si="0"/>
        <v>616</v>
      </c>
      <c r="G28" s="59">
        <v>273</v>
      </c>
      <c r="H28" s="53">
        <f t="shared" si="1"/>
        <v>100</v>
      </c>
      <c r="I28" s="60">
        <v>343</v>
      </c>
      <c r="J28" s="53">
        <f t="shared" si="2"/>
        <v>100</v>
      </c>
      <c r="K28" s="52">
        <f t="shared" si="3"/>
        <v>616</v>
      </c>
      <c r="L28" s="53">
        <f t="shared" si="4"/>
        <v>100</v>
      </c>
      <c r="M28" s="61">
        <v>16</v>
      </c>
      <c r="N28" s="62">
        <v>16</v>
      </c>
      <c r="O28" s="56">
        <f t="shared" si="5"/>
        <v>100</v>
      </c>
    </row>
    <row r="29" spans="1:15" ht="17.25" customHeight="1">
      <c r="A29" s="63">
        <f>'[1]4'!A29</f>
        <v>0</v>
      </c>
      <c r="B29" s="64">
        <f>'[1]4'!B29</f>
        <v>0</v>
      </c>
      <c r="C29" s="49" t="str">
        <f>'[1]4'!C29</f>
        <v>Batang II</v>
      </c>
      <c r="D29" s="59">
        <v>396</v>
      </c>
      <c r="E29" s="60">
        <v>304</v>
      </c>
      <c r="F29" s="52">
        <f t="shared" si="0"/>
        <v>700</v>
      </c>
      <c r="G29" s="59">
        <v>396</v>
      </c>
      <c r="H29" s="53">
        <f t="shared" si="1"/>
        <v>100</v>
      </c>
      <c r="I29" s="60">
        <v>304</v>
      </c>
      <c r="J29" s="53">
        <f t="shared" si="2"/>
        <v>100</v>
      </c>
      <c r="K29" s="52">
        <f t="shared" si="3"/>
        <v>700</v>
      </c>
      <c r="L29" s="53">
        <f t="shared" si="4"/>
        <v>100</v>
      </c>
      <c r="M29" s="61">
        <v>17</v>
      </c>
      <c r="N29" s="62">
        <v>17</v>
      </c>
      <c r="O29" s="56">
        <f t="shared" si="5"/>
        <v>100</v>
      </c>
    </row>
    <row r="30" spans="1:15" ht="17.25" customHeight="1">
      <c r="A30" s="63">
        <f>'[1]4'!A30</f>
        <v>0</v>
      </c>
      <c r="B30" s="64">
        <f>'[1]4'!B30</f>
        <v>0</v>
      </c>
      <c r="C30" s="49" t="str">
        <f>'[1]4'!C30</f>
        <v>Batang III</v>
      </c>
      <c r="D30" s="59">
        <v>392</v>
      </c>
      <c r="E30" s="60">
        <v>380</v>
      </c>
      <c r="F30" s="52">
        <f t="shared" si="0"/>
        <v>772</v>
      </c>
      <c r="G30" s="59">
        <v>392</v>
      </c>
      <c r="H30" s="53">
        <f t="shared" si="1"/>
        <v>100</v>
      </c>
      <c r="I30" s="60">
        <v>380</v>
      </c>
      <c r="J30" s="53">
        <f t="shared" si="2"/>
        <v>100</v>
      </c>
      <c r="K30" s="52">
        <f t="shared" si="3"/>
        <v>772</v>
      </c>
      <c r="L30" s="53">
        <f t="shared" si="4"/>
        <v>100</v>
      </c>
      <c r="M30" s="61">
        <v>18</v>
      </c>
      <c r="N30" s="62">
        <v>18</v>
      </c>
      <c r="O30" s="56">
        <f t="shared" si="5"/>
        <v>100</v>
      </c>
    </row>
    <row r="31" spans="1:15" ht="17.25" customHeight="1">
      <c r="A31" s="63">
        <f>'[1]4'!A31</f>
        <v>0</v>
      </c>
      <c r="B31" s="64">
        <f>'[1]4'!B31</f>
        <v>0</v>
      </c>
      <c r="C31" s="49" t="str">
        <f>'[1]4'!C31</f>
        <v>Batang IV</v>
      </c>
      <c r="D31" s="59">
        <v>256</v>
      </c>
      <c r="E31" s="60">
        <v>255</v>
      </c>
      <c r="F31" s="52">
        <f t="shared" si="0"/>
        <v>511</v>
      </c>
      <c r="G31" s="59">
        <v>256</v>
      </c>
      <c r="H31" s="53">
        <f t="shared" si="1"/>
        <v>100</v>
      </c>
      <c r="I31" s="60">
        <v>255</v>
      </c>
      <c r="J31" s="53">
        <f t="shared" si="2"/>
        <v>100</v>
      </c>
      <c r="K31" s="52">
        <f t="shared" si="3"/>
        <v>511</v>
      </c>
      <c r="L31" s="53">
        <f t="shared" si="4"/>
        <v>100</v>
      </c>
      <c r="M31" s="61">
        <v>17</v>
      </c>
      <c r="N31" s="62">
        <v>17</v>
      </c>
      <c r="O31" s="56">
        <f t="shared" si="5"/>
        <v>100</v>
      </c>
    </row>
    <row r="32" spans="1:15" ht="17.25" customHeight="1">
      <c r="A32" s="48">
        <f>'[1]4'!A32</f>
        <v>15</v>
      </c>
      <c r="B32" s="49" t="str">
        <f>'[1]4'!B32</f>
        <v>Warungasem</v>
      </c>
      <c r="C32" s="49" t="str">
        <f>'[1]4'!C32</f>
        <v>Warungasem</v>
      </c>
      <c r="D32" s="59">
        <v>484</v>
      </c>
      <c r="E32" s="60">
        <v>390</v>
      </c>
      <c r="F32" s="52">
        <f>SUM(D32:E32)</f>
        <v>874</v>
      </c>
      <c r="G32" s="59">
        <v>484</v>
      </c>
      <c r="H32" s="53">
        <f t="shared" si="1"/>
        <v>100</v>
      </c>
      <c r="I32" s="60">
        <v>390</v>
      </c>
      <c r="J32" s="53">
        <f t="shared" si="2"/>
        <v>100</v>
      </c>
      <c r="K32" s="52">
        <f t="shared" si="3"/>
        <v>874</v>
      </c>
      <c r="L32" s="53">
        <f t="shared" si="4"/>
        <v>100</v>
      </c>
      <c r="M32" s="61">
        <v>32</v>
      </c>
      <c r="N32" s="62">
        <v>32</v>
      </c>
      <c r="O32" s="56">
        <f t="shared" si="5"/>
        <v>100</v>
      </c>
    </row>
    <row r="33" spans="1:21" ht="15.75" thickBot="1">
      <c r="A33" s="65"/>
      <c r="B33" s="66"/>
      <c r="C33" s="66"/>
      <c r="D33" s="67"/>
      <c r="E33" s="67"/>
      <c r="F33" s="68"/>
      <c r="G33" s="68"/>
      <c r="H33" s="69"/>
      <c r="I33" s="68"/>
      <c r="J33" s="69"/>
      <c r="K33" s="68"/>
      <c r="L33" s="69"/>
      <c r="M33" s="67"/>
      <c r="N33" s="67"/>
      <c r="O33" s="70"/>
    </row>
    <row r="34" spans="1:21" ht="20.100000000000001" customHeight="1">
      <c r="A34" s="71" t="s">
        <v>13</v>
      </c>
      <c r="B34" s="72"/>
      <c r="C34" s="73"/>
      <c r="D34" s="74">
        <f>SUM(D12:D33)</f>
        <v>7230</v>
      </c>
      <c r="E34" s="74">
        <f>SUM(E12:E33)</f>
        <v>6740</v>
      </c>
      <c r="F34" s="74">
        <f>SUM(F12:F33)</f>
        <v>13970</v>
      </c>
      <c r="G34" s="74">
        <f>SUM(G12:G33)</f>
        <v>7168</v>
      </c>
      <c r="H34" s="75">
        <f>G34/D34*100</f>
        <v>99.142461964038731</v>
      </c>
      <c r="I34" s="74">
        <f>SUM(I12:I33)</f>
        <v>6708</v>
      </c>
      <c r="J34" s="75">
        <f>I34/E34*100</f>
        <v>99.525222551928778</v>
      </c>
      <c r="K34" s="74">
        <f>SUM(K12:K33)</f>
        <v>13876</v>
      </c>
      <c r="L34" s="75">
        <f>K34/F34*100</f>
        <v>99.327129563350042</v>
      </c>
      <c r="M34" s="74">
        <f>SUM(M12:M33)</f>
        <v>581</v>
      </c>
      <c r="N34" s="74">
        <f>SUM(N12:N33)</f>
        <v>581</v>
      </c>
      <c r="O34" s="76">
        <f>N34/M34*100</f>
        <v>100</v>
      </c>
    </row>
    <row r="35" spans="1:21" ht="20.100000000000001" customHeight="1">
      <c r="A35" s="77" t="s">
        <v>14</v>
      </c>
      <c r="B35" s="3"/>
      <c r="C35" s="78"/>
      <c r="D35" s="68"/>
      <c r="E35" s="68"/>
      <c r="F35" s="79"/>
      <c r="G35" s="80"/>
      <c r="H35" s="69">
        <f>G34/D34*100</f>
        <v>99.142461964038731</v>
      </c>
      <c r="I35" s="81"/>
      <c r="J35" s="69">
        <f>I34/E34*100</f>
        <v>99.525222551928778</v>
      </c>
      <c r="K35" s="81"/>
      <c r="L35" s="69">
        <f>K34/F34*100</f>
        <v>99.327129563350042</v>
      </c>
      <c r="M35" s="82"/>
      <c r="N35" s="83"/>
      <c r="O35" s="84"/>
    </row>
    <row r="36" spans="1:21" ht="20.100000000000001" customHeight="1">
      <c r="A36" s="85" t="s">
        <v>15</v>
      </c>
      <c r="B36" s="85"/>
      <c r="C36" s="85"/>
      <c r="D36" s="86">
        <v>7299</v>
      </c>
      <c r="E36" s="86">
        <v>6489</v>
      </c>
      <c r="F36" s="86">
        <v>13788</v>
      </c>
      <c r="G36" s="86">
        <v>7268</v>
      </c>
      <c r="H36" s="87">
        <v>99.575284285518563</v>
      </c>
      <c r="I36" s="86">
        <v>6465</v>
      </c>
      <c r="J36" s="87">
        <v>99.630143319463699</v>
      </c>
      <c r="K36" s="86">
        <v>13733</v>
      </c>
      <c r="L36" s="87">
        <v>99.60110240789092</v>
      </c>
      <c r="M36" s="86">
        <v>581</v>
      </c>
      <c r="N36" s="86">
        <v>581</v>
      </c>
      <c r="O36" s="87">
        <v>100</v>
      </c>
    </row>
    <row r="37" spans="1:21" ht="20.100000000000001" customHeight="1" thickBot="1">
      <c r="A37" s="77" t="s">
        <v>14</v>
      </c>
      <c r="B37" s="3"/>
      <c r="C37" s="78"/>
      <c r="D37" s="68"/>
      <c r="E37" s="68"/>
      <c r="F37" s="79"/>
      <c r="G37" s="80"/>
      <c r="H37" s="69">
        <v>99.575284285518563</v>
      </c>
      <c r="I37" s="81"/>
      <c r="J37" s="69">
        <v>99.630143319463699</v>
      </c>
      <c r="K37" s="81"/>
      <c r="L37" s="69">
        <v>99.60110240789092</v>
      </c>
      <c r="M37" s="79"/>
      <c r="N37" s="80"/>
      <c r="O37" s="88"/>
    </row>
    <row r="38" spans="1:21" ht="20.100000000000001" customHeight="1">
      <c r="A38" s="89" t="s">
        <v>16</v>
      </c>
      <c r="B38" s="90"/>
      <c r="C38" s="91"/>
      <c r="D38" s="74">
        <v>8096</v>
      </c>
      <c r="E38" s="74">
        <v>7214</v>
      </c>
      <c r="F38" s="74">
        <v>15310</v>
      </c>
      <c r="G38" s="92">
        <v>8054</v>
      </c>
      <c r="H38" s="75">
        <v>99.481225296442688</v>
      </c>
      <c r="I38" s="74">
        <v>7210</v>
      </c>
      <c r="J38" s="75">
        <v>99.944552259495424</v>
      </c>
      <c r="K38" s="74">
        <v>15264</v>
      </c>
      <c r="L38" s="75">
        <v>99.699542782495101</v>
      </c>
      <c r="M38" s="74">
        <v>581</v>
      </c>
      <c r="N38" s="92">
        <v>581</v>
      </c>
      <c r="O38" s="93">
        <v>100</v>
      </c>
    </row>
    <row r="39" spans="1:21" ht="20.100000000000001" customHeight="1" thickBot="1">
      <c r="A39" s="77" t="s">
        <v>14</v>
      </c>
      <c r="B39" s="3"/>
      <c r="C39" s="78"/>
      <c r="D39" s="68"/>
      <c r="E39" s="68"/>
      <c r="F39" s="79"/>
      <c r="G39" s="80"/>
      <c r="H39" s="69">
        <v>99.481225296442688</v>
      </c>
      <c r="I39" s="81"/>
      <c r="J39" s="69">
        <v>99.944552259495424</v>
      </c>
      <c r="K39" s="81"/>
      <c r="L39" s="69">
        <v>99.699542782495101</v>
      </c>
      <c r="M39" s="79"/>
      <c r="N39" s="80"/>
      <c r="O39" s="88"/>
    </row>
    <row r="40" spans="1:21" ht="20.100000000000001" customHeight="1">
      <c r="A40" s="94" t="s">
        <v>17</v>
      </c>
      <c r="B40" s="95"/>
      <c r="C40" s="95"/>
      <c r="D40" s="96">
        <v>7090</v>
      </c>
      <c r="E40" s="96">
        <v>6225</v>
      </c>
      <c r="F40" s="96">
        <v>13315</v>
      </c>
      <c r="G40" s="96">
        <v>7049</v>
      </c>
      <c r="H40" s="97">
        <v>99.421720733427364</v>
      </c>
      <c r="I40" s="96">
        <v>6213</v>
      </c>
      <c r="J40" s="97">
        <v>99.807228915662648</v>
      </c>
      <c r="K40" s="96">
        <v>13262</v>
      </c>
      <c r="L40" s="97">
        <v>99.601952684941793</v>
      </c>
      <c r="M40" s="96">
        <v>581</v>
      </c>
      <c r="N40" s="96">
        <v>581</v>
      </c>
      <c r="O40" s="98">
        <v>100</v>
      </c>
    </row>
    <row r="41" spans="1:21" ht="20.100000000000001" customHeight="1" thickBot="1">
      <c r="A41" s="99" t="s">
        <v>14</v>
      </c>
      <c r="B41" s="100"/>
      <c r="C41" s="101"/>
      <c r="D41" s="102"/>
      <c r="E41" s="102"/>
      <c r="F41" s="103"/>
      <c r="G41" s="104"/>
      <c r="H41" s="105">
        <v>99.421720733427364</v>
      </c>
      <c r="I41" s="106"/>
      <c r="J41" s="105">
        <v>99.807228915662648</v>
      </c>
      <c r="K41" s="106"/>
      <c r="L41" s="105">
        <v>99.601952684941793</v>
      </c>
      <c r="M41" s="103"/>
      <c r="N41" s="104"/>
      <c r="O41" s="107"/>
    </row>
    <row r="42" spans="1:21" ht="20.100000000000001" customHeight="1">
      <c r="A42" s="108" t="s">
        <v>18</v>
      </c>
      <c r="B42" s="109"/>
      <c r="C42" s="110"/>
      <c r="D42" s="111">
        <v>8577</v>
      </c>
      <c r="E42" s="111">
        <v>7542</v>
      </c>
      <c r="F42" s="111">
        <v>16119</v>
      </c>
      <c r="G42" s="111">
        <v>8577</v>
      </c>
      <c r="H42" s="112">
        <v>100</v>
      </c>
      <c r="I42" s="111">
        <v>7524</v>
      </c>
      <c r="J42" s="112">
        <v>99.761336515513122</v>
      </c>
      <c r="K42" s="111">
        <v>16101</v>
      </c>
      <c r="L42" s="112">
        <v>99.888330541596872</v>
      </c>
      <c r="M42" s="113">
        <v>580</v>
      </c>
      <c r="N42" s="113">
        <v>580</v>
      </c>
      <c r="O42" s="114">
        <v>100</v>
      </c>
    </row>
    <row r="43" spans="1:21" ht="20.100000000000001" customHeight="1" thickBot="1">
      <c r="A43" s="115" t="s">
        <v>14</v>
      </c>
      <c r="B43" s="116"/>
      <c r="C43" s="117"/>
      <c r="D43" s="118"/>
      <c r="E43" s="118"/>
      <c r="F43" s="119"/>
      <c r="G43" s="120"/>
      <c r="H43" s="121">
        <v>100</v>
      </c>
      <c r="I43" s="122"/>
      <c r="J43" s="121">
        <v>99.761336515513122</v>
      </c>
      <c r="K43" s="122"/>
      <c r="L43" s="121">
        <v>99.888330541596872</v>
      </c>
      <c r="M43" s="103"/>
      <c r="N43" s="104"/>
      <c r="O43" s="107"/>
    </row>
    <row r="44" spans="1:21">
      <c r="A44" s="123"/>
      <c r="B44" s="123"/>
      <c r="C44" s="123"/>
      <c r="D44" s="123"/>
      <c r="E44" s="123"/>
      <c r="F44" s="3"/>
      <c r="G44" s="3"/>
      <c r="H44" s="3"/>
      <c r="I44" s="3"/>
      <c r="J44" s="3"/>
      <c r="K44" s="3"/>
      <c r="L44" s="3"/>
      <c r="M44" s="123"/>
      <c r="N44" s="123"/>
      <c r="O44" s="3"/>
      <c r="P44" s="3"/>
      <c r="Q44" s="3"/>
      <c r="R44" s="3"/>
      <c r="S44" s="3"/>
      <c r="T44" s="3"/>
      <c r="U44" s="3"/>
    </row>
    <row r="45" spans="1:21">
      <c r="A45" s="2" t="s">
        <v>19</v>
      </c>
    </row>
  </sheetData>
  <mergeCells count="13">
    <mergeCell ref="M9:M10"/>
    <mergeCell ref="N9:N10"/>
    <mergeCell ref="O9:O10"/>
    <mergeCell ref="A3:O3"/>
    <mergeCell ref="A7:A10"/>
    <mergeCell ref="B7:B10"/>
    <mergeCell ref="C7:C10"/>
    <mergeCell ref="M7:O8"/>
    <mergeCell ref="D8:F9"/>
    <mergeCell ref="G8:L8"/>
    <mergeCell ref="G9:H9"/>
    <mergeCell ref="I9:J9"/>
    <mergeCell ref="K9:L9"/>
  </mergeCells>
  <printOptions horizontalCentered="1"/>
  <pageMargins left="0.78740157480314965" right="0.78740157480314965" top="0.59055118110236227" bottom="0.59055118110236227" header="0" footer="0.39370078740157483"/>
  <pageSetup paperSize="9" scale="61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2019-09-19T06:44:53Z</dcterms:created>
  <dcterms:modified xsi:type="dcterms:W3CDTF">2019-09-19T06:46:28Z</dcterms:modified>
</cp:coreProperties>
</file>