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" sheetId="1" r:id="rId1"/>
  </sheets>
  <externalReferences>
    <externalReference r:id="rId2"/>
  </externalReferences>
  <definedNames>
    <definedName name="_xlnm.Print_Area" localSheetId="0">'5'!$A$1:$O$49</definedName>
  </definedNames>
  <calcPr calcId="144525"/>
</workbook>
</file>

<file path=xl/calcChain.xml><?xml version="1.0" encoding="utf-8"?>
<calcChain xmlns="http://schemas.openxmlformats.org/spreadsheetml/2006/main">
  <c r="K34" i="1" l="1"/>
  <c r="K35" i="1" s="1"/>
  <c r="J34" i="1"/>
  <c r="J35" i="1" s="1"/>
  <c r="I34" i="1"/>
  <c r="I35" i="1" s="1"/>
  <c r="H34" i="1"/>
  <c r="H35" i="1" s="1"/>
  <c r="G34" i="1"/>
  <c r="G35" i="1" s="1"/>
  <c r="F34" i="1"/>
  <c r="F35" i="1" s="1"/>
  <c r="E34" i="1"/>
  <c r="E35" i="1" s="1"/>
  <c r="D34" i="1"/>
  <c r="D35" i="1" s="1"/>
  <c r="O32" i="1"/>
  <c r="N32" i="1"/>
  <c r="M32" i="1"/>
  <c r="L32" i="1"/>
  <c r="C32" i="1"/>
  <c r="B32" i="1"/>
  <c r="A32" i="1"/>
  <c r="O31" i="1"/>
  <c r="N31" i="1"/>
  <c r="M31" i="1"/>
  <c r="L31" i="1"/>
  <c r="C31" i="1"/>
  <c r="B31" i="1"/>
  <c r="A31" i="1"/>
  <c r="O30" i="1"/>
  <c r="N30" i="1"/>
  <c r="M30" i="1"/>
  <c r="L30" i="1"/>
  <c r="C30" i="1"/>
  <c r="B30" i="1"/>
  <c r="A30" i="1"/>
  <c r="O29" i="1"/>
  <c r="N29" i="1"/>
  <c r="M29" i="1"/>
  <c r="L29" i="1"/>
  <c r="C29" i="1"/>
  <c r="B29" i="1"/>
  <c r="A29" i="1"/>
  <c r="O28" i="1"/>
  <c r="N28" i="1"/>
  <c r="M28" i="1"/>
  <c r="L28" i="1"/>
  <c r="C28" i="1"/>
  <c r="B28" i="1"/>
  <c r="A28" i="1"/>
  <c r="O27" i="1"/>
  <c r="N27" i="1"/>
  <c r="M27" i="1"/>
  <c r="L27" i="1"/>
  <c r="C27" i="1"/>
  <c r="B27" i="1"/>
  <c r="A27" i="1"/>
  <c r="O26" i="1"/>
  <c r="N26" i="1"/>
  <c r="M26" i="1"/>
  <c r="L26" i="1"/>
  <c r="C26" i="1"/>
  <c r="B26" i="1"/>
  <c r="A26" i="1"/>
  <c r="O25" i="1"/>
  <c r="N25" i="1"/>
  <c r="M25" i="1"/>
  <c r="L25" i="1"/>
  <c r="C25" i="1"/>
  <c r="B25" i="1"/>
  <c r="A25" i="1"/>
  <c r="O24" i="1"/>
  <c r="N24" i="1"/>
  <c r="M24" i="1"/>
  <c r="L24" i="1"/>
  <c r="C24" i="1"/>
  <c r="B24" i="1"/>
  <c r="A24" i="1"/>
  <c r="O23" i="1"/>
  <c r="N23" i="1"/>
  <c r="M23" i="1"/>
  <c r="L23" i="1"/>
  <c r="C23" i="1"/>
  <c r="B23" i="1"/>
  <c r="A23" i="1"/>
  <c r="O22" i="1"/>
  <c r="N22" i="1"/>
  <c r="M22" i="1"/>
  <c r="L22" i="1"/>
  <c r="C22" i="1"/>
  <c r="B22" i="1"/>
  <c r="A22" i="1"/>
  <c r="O21" i="1"/>
  <c r="N21" i="1"/>
  <c r="M21" i="1"/>
  <c r="L21" i="1"/>
  <c r="C21" i="1"/>
  <c r="B21" i="1"/>
  <c r="A21" i="1"/>
  <c r="O20" i="1"/>
  <c r="N20" i="1"/>
  <c r="M20" i="1"/>
  <c r="L20" i="1"/>
  <c r="C20" i="1"/>
  <c r="B20" i="1"/>
  <c r="A20" i="1"/>
  <c r="O19" i="1"/>
  <c r="N19" i="1"/>
  <c r="M19" i="1"/>
  <c r="L19" i="1"/>
  <c r="C19" i="1"/>
  <c r="B19" i="1"/>
  <c r="A19" i="1"/>
  <c r="O18" i="1"/>
  <c r="N18" i="1"/>
  <c r="M18" i="1"/>
  <c r="L18" i="1"/>
  <c r="C18" i="1"/>
  <c r="B18" i="1"/>
  <c r="A18" i="1"/>
  <c r="O17" i="1"/>
  <c r="N17" i="1"/>
  <c r="M17" i="1"/>
  <c r="L17" i="1"/>
  <c r="C17" i="1"/>
  <c r="B17" i="1"/>
  <c r="A17" i="1"/>
  <c r="O16" i="1"/>
  <c r="N16" i="1"/>
  <c r="M16" i="1"/>
  <c r="L16" i="1"/>
  <c r="C16" i="1"/>
  <c r="B16" i="1"/>
  <c r="A16" i="1"/>
  <c r="O15" i="1"/>
  <c r="N15" i="1"/>
  <c r="M15" i="1"/>
  <c r="L15" i="1"/>
  <c r="C15" i="1"/>
  <c r="B15" i="1"/>
  <c r="A15" i="1"/>
  <c r="O14" i="1"/>
  <c r="N14" i="1"/>
  <c r="M14" i="1"/>
  <c r="L14" i="1"/>
  <c r="C14" i="1"/>
  <c r="B14" i="1"/>
  <c r="A14" i="1"/>
  <c r="O13" i="1"/>
  <c r="N13" i="1"/>
  <c r="M13" i="1"/>
  <c r="L13" i="1"/>
  <c r="C13" i="1"/>
  <c r="B13" i="1"/>
  <c r="A13" i="1"/>
  <c r="O12" i="1"/>
  <c r="O34" i="1" s="1"/>
  <c r="O35" i="1" s="1"/>
  <c r="N12" i="1"/>
  <c r="N34" i="1" s="1"/>
  <c r="N35" i="1" s="1"/>
  <c r="M12" i="1"/>
  <c r="M34" i="1" s="1"/>
  <c r="M35" i="1" s="1"/>
  <c r="L12" i="1"/>
  <c r="L34" i="1" s="1"/>
  <c r="L35" i="1" s="1"/>
  <c r="C12" i="1"/>
  <c r="B12" i="1"/>
  <c r="A12" i="1"/>
  <c r="H5" i="1"/>
  <c r="G5" i="1"/>
  <c r="H4" i="1"/>
  <c r="G4" i="1"/>
</calcChain>
</file>

<file path=xl/sharedStrings.xml><?xml version="1.0" encoding="utf-8"?>
<sst xmlns="http://schemas.openxmlformats.org/spreadsheetml/2006/main" count="37" uniqueCount="25">
  <si>
    <t>TABEL 5</t>
  </si>
  <si>
    <t xml:space="preserve"> </t>
  </si>
  <si>
    <t>JUMLAH KEMATIAN NEONATAL, BAYI, DAN BALITA MENURUT JENIS KELAMIN, KECAMATAN, DAN PUSKESMAS</t>
  </si>
  <si>
    <t>NO</t>
  </si>
  <si>
    <t>KECAMATAN</t>
  </si>
  <si>
    <t>PUSKESMAS</t>
  </si>
  <si>
    <t>JUMLAH KEMATIAN</t>
  </si>
  <si>
    <t>LAKI - LAKI</t>
  </si>
  <si>
    <t>PEREMPUAN</t>
  </si>
  <si>
    <t>LAKI - LAKI + PEREMPUAN</t>
  </si>
  <si>
    <t>NEONATAL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</si>
  <si>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</si>
  <si>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</si>
  <si>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 xml:space="preserve">BALITA  </t>
  </si>
  <si>
    <t xml:space="preserve">BALITA </t>
  </si>
  <si>
    <t>JUMLAH  2018</t>
  </si>
  <si>
    <t>ANGKA KEMATIAN (DILAPORKAN)</t>
  </si>
  <si>
    <t>JUMLAH  2017</t>
  </si>
  <si>
    <t>JUMLAH  2016</t>
  </si>
  <si>
    <t>JUMLAH  2015</t>
  </si>
  <si>
    <t>JUMLAH  2014</t>
  </si>
  <si>
    <t>JUMLAH  2013</t>
  </si>
  <si>
    <t>Sumber: Bidang Kesmas</t>
  </si>
  <si>
    <t>Keterangan : - Angka Kematian (dilaporkan) tersebut di atas belum tentu menggambarkan AKN/AKB/AKABA yang sebenarnya di populasi</t>
  </si>
  <si>
    <t xml:space="preserve">        - a : kematian bayi termasuk kematian pada neonatal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</si>
</sst>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#,##0.00\ ;&quot; (&quot;#,##0.00\);&quot; -&quot;#\ ;@\ "/>
    <numFmt numFmtId="167" formatCode="&quot;$&quot;#,##0_);[Red]\(&quot;$&quot;#,##0\)"/>
    <numFmt numFmtId="168" formatCode="&quot;$&quot;#,##0.00_);[Red]\(&quot;$&quot;#,##0.00\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" fontId="2" fillId="0" borderId="14" xfId="1" applyNumberFormat="1" applyFont="1" applyFill="1" applyBorder="1" applyAlignment="1" applyProtection="1">
      <alignment horizontal="center" vertical="center"/>
    </xf>
    <xf numFmtId="1" fontId="2" fillId="0" borderId="15" xfId="1" applyNumberFormat="1" applyFont="1" applyFill="1" applyBorder="1" applyAlignment="1" applyProtection="1">
      <alignment horizontal="center" vertical="center"/>
    </xf>
    <xf numFmtId="37" fontId="2" fillId="0" borderId="16" xfId="1" applyNumberFormat="1" applyFont="1" applyBorder="1" applyAlignment="1">
      <alignment horizontal="right" vertical="center" indent="2"/>
    </xf>
    <xf numFmtId="37" fontId="2" fillId="0" borderId="15" xfId="1" applyNumberFormat="1" applyFont="1" applyFill="1" applyBorder="1" applyAlignment="1" applyProtection="1">
      <alignment horizontal="center" vertical="center"/>
    </xf>
    <xf numFmtId="37" fontId="2" fillId="0" borderId="17" xfId="1" applyNumberFormat="1" applyFont="1" applyFill="1" applyBorder="1" applyAlignment="1" applyProtection="1">
      <alignment horizontal="center" vertical="center"/>
    </xf>
    <xf numFmtId="37" fontId="2" fillId="0" borderId="8" xfId="1" applyNumberFormat="1" applyFont="1" applyBorder="1" applyAlignment="1">
      <alignment horizontal="right" vertical="center" indent="2"/>
    </xf>
    <xf numFmtId="37" fontId="2" fillId="0" borderId="18" xfId="1" applyNumberFormat="1" applyFont="1" applyBorder="1" applyAlignment="1">
      <alignment horizontal="right" vertical="center" indent="2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" fontId="2" fillId="0" borderId="21" xfId="1" applyNumberFormat="1" applyFont="1" applyFill="1" applyBorder="1" applyAlignment="1" applyProtection="1">
      <alignment horizontal="center" vertical="center"/>
    </xf>
    <xf numFmtId="1" fontId="2" fillId="0" borderId="22" xfId="1" applyNumberFormat="1" applyFont="1" applyFill="1" applyBorder="1" applyAlignment="1" applyProtection="1">
      <alignment horizontal="center" vertical="center"/>
    </xf>
    <xf numFmtId="37" fontId="2" fillId="0" borderId="20" xfId="1" applyNumberFormat="1" applyFont="1" applyBorder="1" applyAlignment="1">
      <alignment horizontal="right" vertical="center" indent="2"/>
    </xf>
    <xf numFmtId="37" fontId="2" fillId="0" borderId="22" xfId="1" applyNumberFormat="1" applyFont="1" applyFill="1" applyBorder="1" applyAlignment="1" applyProtection="1">
      <alignment horizontal="center" vertical="center"/>
    </xf>
    <xf numFmtId="37" fontId="2" fillId="0" borderId="23" xfId="1" applyNumberFormat="1" applyFont="1" applyFill="1" applyBorder="1" applyAlignment="1" applyProtection="1">
      <alignment horizontal="center" vertical="center"/>
    </xf>
    <xf numFmtId="37" fontId="2" fillId="0" borderId="24" xfId="1" applyNumberFormat="1" applyFont="1" applyBorder="1" applyAlignment="1">
      <alignment horizontal="right" vertical="center" indent="2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" fontId="2" fillId="0" borderId="8" xfId="1" applyNumberFormat="1" applyFont="1" applyBorder="1" applyAlignment="1">
      <alignment horizontal="right" vertical="center" indent="1"/>
    </xf>
    <xf numFmtId="164" fontId="2" fillId="0" borderId="8" xfId="1" applyFont="1" applyBorder="1" applyAlignment="1">
      <alignment horizontal="right" vertical="center" indent="2"/>
    </xf>
    <xf numFmtId="164" fontId="2" fillId="0" borderId="18" xfId="1" applyFont="1" applyBorder="1" applyAlignment="1">
      <alignment horizontal="right" vertical="center" indent="2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1" fontId="2" fillId="0" borderId="26" xfId="1" applyNumberFormat="1" applyFont="1" applyBorder="1" applyAlignment="1">
      <alignment horizontal="right" vertical="center" indent="1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2" fontId="2" fillId="0" borderId="28" xfId="1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37" fontId="2" fillId="0" borderId="26" xfId="1" applyNumberFormat="1" applyFont="1" applyFill="1" applyBorder="1" applyAlignment="1">
      <alignment horizontal="center" vertical="center"/>
    </xf>
    <xf numFmtId="37" fontId="2" fillId="0" borderId="31" xfId="1" applyNumberFormat="1" applyFont="1" applyFill="1" applyBorder="1" applyAlignment="1">
      <alignment horizontal="center" vertical="center"/>
    </xf>
    <xf numFmtId="0" fontId="2" fillId="0" borderId="32" xfId="0" quotePrefix="1" applyFont="1" applyBorder="1" applyAlignment="1">
      <alignment horizontal="left" vertical="center"/>
    </xf>
    <xf numFmtId="0" fontId="2" fillId="0" borderId="33" xfId="0" quotePrefix="1" applyFont="1" applyBorder="1" applyAlignment="1">
      <alignment horizontal="left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2" fillId="0" borderId="36" xfId="0" quotePrefix="1" applyFont="1" applyBorder="1" applyAlignment="1">
      <alignment horizontal="left" vertical="center"/>
    </xf>
    <xf numFmtId="0" fontId="2" fillId="0" borderId="37" xfId="0" quotePrefix="1" applyFont="1" applyBorder="1" applyAlignment="1">
      <alignment horizontal="left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0" fontId="2" fillId="0" borderId="29" xfId="0" quotePrefix="1" applyFont="1" applyBorder="1" applyAlignment="1">
      <alignment horizontal="left" vertical="center"/>
    </xf>
    <xf numFmtId="0" fontId="2" fillId="0" borderId="41" xfId="0" quotePrefix="1" applyFont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37" fontId="2" fillId="0" borderId="26" xfId="1" applyNumberFormat="1" applyFont="1" applyFill="1" applyBorder="1" applyAlignment="1">
      <alignment horizontal="right" vertical="center" indent="2"/>
    </xf>
    <xf numFmtId="0" fontId="2" fillId="0" borderId="34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00">
    <cellStyle name="Comma [0]" xfId="1" builtinId="6"/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25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530224</xdr:colOff>
      <xdr:row>6</xdr:row>
      <xdr:rowOff>82550</xdr:rowOff>
    </xdr:from>
    <xdr:to>
      <xdr:col>23</xdr:col>
      <xdr:colOff>260349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389349" y="1187450"/>
          <a:ext cx="2168525" cy="1022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d-ID" sz="1100">
              <a:solidFill>
                <a:srgbClr val="FF0000"/>
              </a:solidFill>
            </a:rPr>
            <a:t>Bandar II, kematian bayi, balita</a:t>
          </a:r>
          <a:r>
            <a:rPr lang="id-ID" sz="1100" baseline="0">
              <a:solidFill>
                <a:srgbClr val="FF0000"/>
              </a:solidFill>
            </a:rPr>
            <a:t>  : data dinas kok lebih besar dr pusk</a:t>
          </a:r>
          <a:endParaRPr lang="id-ID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B17" t="str">
            <v>Reban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  <row r="33">
          <cell r="D33">
            <v>6471</v>
          </cell>
          <cell r="G33">
            <v>6045</v>
          </cell>
          <cell r="J33">
            <v>12516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49"/>
  <sheetViews>
    <sheetView tabSelected="1" view="pageBreakPreview" zoomScale="60" zoomScaleNormal="75" workbookViewId="0">
      <selection activeCell="G25" sqref="G25"/>
    </sheetView>
  </sheetViews>
  <sheetFormatPr defaultRowHeight="15" x14ac:dyDescent="0.2"/>
  <cols>
    <col min="1" max="1" width="9.42578125" style="1" customWidth="1"/>
    <col min="2" max="2" width="17.85546875" style="2" customWidth="1"/>
    <col min="3" max="3" width="19.85546875" style="2" customWidth="1"/>
    <col min="4" max="4" width="13.28515625" style="2" customWidth="1"/>
    <col min="5" max="7" width="12.7109375" style="2" customWidth="1"/>
    <col min="8" max="8" width="13.140625" style="2" customWidth="1"/>
    <col min="9" max="11" width="12.7109375" style="2" customWidth="1"/>
    <col min="12" max="12" width="13.28515625" style="2" customWidth="1"/>
    <col min="13" max="15" width="12.7109375" style="2" customWidth="1"/>
    <col min="16" max="16384" width="9.140625" style="2"/>
  </cols>
  <sheetData>
    <row r="1" spans="1:18" x14ac:dyDescent="0.2">
      <c r="A1" s="1" t="s">
        <v>0</v>
      </c>
    </row>
    <row r="2" spans="1:18" ht="11.25" customHeight="1" x14ac:dyDescent="0.2">
      <c r="A2" s="1" t="s">
        <v>1</v>
      </c>
    </row>
    <row r="3" spans="1:18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2">
      <c r="G4" s="4" t="str">
        <f>'[1]1'!F5</f>
        <v>KABUPATEN/KOTA</v>
      </c>
      <c r="H4" s="5" t="str">
        <f>'[1]1'!G5</f>
        <v>BATANG</v>
      </c>
      <c r="I4" s="6"/>
      <c r="J4" s="6"/>
      <c r="K4" s="6"/>
      <c r="L4" s="6"/>
      <c r="M4" s="6"/>
      <c r="N4" s="6"/>
      <c r="O4" s="6"/>
    </row>
    <row r="5" spans="1:18" x14ac:dyDescent="0.2">
      <c r="D5" s="7"/>
      <c r="E5" s="7"/>
      <c r="G5" s="4" t="str">
        <f>'[1]1'!F6</f>
        <v xml:space="preserve">TAHUN </v>
      </c>
      <c r="H5" s="5">
        <f>'[1]1'!G6</f>
        <v>2018</v>
      </c>
      <c r="I5" s="7"/>
      <c r="J5" s="7"/>
      <c r="K5" s="7"/>
      <c r="L5" s="7"/>
      <c r="M5" s="7"/>
      <c r="N5" s="7"/>
      <c r="O5" s="7"/>
    </row>
    <row r="6" spans="1:18" ht="15.75" thickBot="1" x14ac:dyDescent="0.25">
      <c r="A6" s="8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11"/>
      <c r="Q6" s="11"/>
      <c r="R6" s="11"/>
    </row>
    <row r="7" spans="1:18" s="18" customFormat="1" ht="18.75" customHeight="1" x14ac:dyDescent="0.2">
      <c r="A7" s="12" t="s">
        <v>3</v>
      </c>
      <c r="B7" s="13" t="s">
        <v>4</v>
      </c>
      <c r="C7" s="13" t="s">
        <v>5</v>
      </c>
      <c r="D7" s="14" t="s">
        <v>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17"/>
      <c r="Q7" s="17"/>
      <c r="R7" s="17"/>
    </row>
    <row r="8" spans="1:18" s="18" customFormat="1" ht="18.75" customHeight="1" x14ac:dyDescent="0.2">
      <c r="A8" s="19"/>
      <c r="B8" s="20"/>
      <c r="C8" s="20"/>
      <c r="D8" s="21" t="s">
        <v>7</v>
      </c>
      <c r="E8" s="21"/>
      <c r="F8" s="21"/>
      <c r="G8" s="21"/>
      <c r="H8" s="21" t="s">
        <v>8</v>
      </c>
      <c r="I8" s="21"/>
      <c r="J8" s="21"/>
      <c r="K8" s="21"/>
      <c r="L8" s="21" t="s">
        <v>9</v>
      </c>
      <c r="M8" s="21"/>
      <c r="N8" s="21"/>
      <c r="O8" s="22"/>
      <c r="P8" s="17"/>
      <c r="Q8" s="17"/>
      <c r="R8" s="17"/>
    </row>
    <row r="9" spans="1:18" s="18" customFormat="1" ht="15" customHeight="1" x14ac:dyDescent="0.2">
      <c r="A9" s="19"/>
      <c r="B9" s="20"/>
      <c r="C9" s="20"/>
      <c r="D9" s="23" t="s">
        <v>10</v>
      </c>
      <c r="E9" s="24" t="s">
        <v>11</v>
      </c>
      <c r="F9" s="23" t="s">
        <v>12</v>
      </c>
      <c r="G9" s="23" t="s">
        <v>13</v>
      </c>
      <c r="H9" s="23" t="s">
        <v>10</v>
      </c>
      <c r="I9" s="24" t="s">
        <v>11</v>
      </c>
      <c r="J9" s="23" t="s">
        <v>12</v>
      </c>
      <c r="K9" s="23" t="s">
        <v>13</v>
      </c>
      <c r="L9" s="23" t="s">
        <v>10</v>
      </c>
      <c r="M9" s="24" t="s">
        <v>11</v>
      </c>
      <c r="N9" s="23" t="s">
        <v>12</v>
      </c>
      <c r="O9" s="25" t="s">
        <v>14</v>
      </c>
      <c r="P9" s="17"/>
      <c r="Q9" s="17"/>
      <c r="R9" s="17"/>
    </row>
    <row r="10" spans="1:18" s="18" customFormat="1" ht="15" customHeight="1" x14ac:dyDescent="0.2">
      <c r="A10" s="26"/>
      <c r="B10" s="27"/>
      <c r="C10" s="27"/>
      <c r="D10" s="23"/>
      <c r="E10" s="24"/>
      <c r="F10" s="24"/>
      <c r="G10" s="24"/>
      <c r="H10" s="23"/>
      <c r="I10" s="24"/>
      <c r="J10" s="24"/>
      <c r="K10" s="24"/>
      <c r="L10" s="23"/>
      <c r="M10" s="24"/>
      <c r="N10" s="24"/>
      <c r="O10" s="28"/>
      <c r="P10" s="17"/>
      <c r="Q10" s="17"/>
      <c r="R10" s="17"/>
    </row>
    <row r="11" spans="1:18" s="18" customFormat="1" x14ac:dyDescent="0.2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1">
        <v>15</v>
      </c>
      <c r="P11" s="17"/>
      <c r="Q11" s="17"/>
      <c r="R11" s="17"/>
    </row>
    <row r="12" spans="1:18" x14ac:dyDescent="0.2">
      <c r="A12" s="32">
        <f>'[1]4'!A12</f>
        <v>1</v>
      </c>
      <c r="B12" s="33" t="str">
        <f>'[1]4'!B12</f>
        <v>Wonotunggal</v>
      </c>
      <c r="C12" s="33" t="str">
        <f>'[1]4'!C12</f>
        <v>Wonotunggal</v>
      </c>
      <c r="D12" s="34">
        <v>1</v>
      </c>
      <c r="E12" s="35">
        <v>1</v>
      </c>
      <c r="F12" s="35">
        <v>0</v>
      </c>
      <c r="G12" s="36">
        <v>1</v>
      </c>
      <c r="H12" s="37">
        <v>1</v>
      </c>
      <c r="I12" s="37">
        <v>1</v>
      </c>
      <c r="J12" s="38">
        <v>3</v>
      </c>
      <c r="K12" s="39">
        <v>4</v>
      </c>
      <c r="L12" s="39">
        <f>+D12+H12</f>
        <v>2</v>
      </c>
      <c r="M12" s="39">
        <f>+E12+I12</f>
        <v>2</v>
      </c>
      <c r="N12" s="39">
        <f>+F12+J12</f>
        <v>3</v>
      </c>
      <c r="O12" s="40">
        <f>+G12+K12</f>
        <v>5</v>
      </c>
      <c r="P12" s="11"/>
      <c r="Q12" s="11"/>
      <c r="R12" s="11"/>
    </row>
    <row r="13" spans="1:18" x14ac:dyDescent="0.2">
      <c r="A13" s="41">
        <f>'[1]4'!A13</f>
        <v>2</v>
      </c>
      <c r="B13" s="42" t="str">
        <f>'[1]4'!B13</f>
        <v>Bandar</v>
      </c>
      <c r="C13" s="42" t="str">
        <f>'[1]4'!C13</f>
        <v>Bandar I</v>
      </c>
      <c r="D13" s="43">
        <v>7</v>
      </c>
      <c r="E13" s="44">
        <v>10</v>
      </c>
      <c r="F13" s="44">
        <v>0</v>
      </c>
      <c r="G13" s="45">
        <v>10</v>
      </c>
      <c r="H13" s="46">
        <v>4</v>
      </c>
      <c r="I13" s="46">
        <v>6</v>
      </c>
      <c r="J13" s="47">
        <v>0</v>
      </c>
      <c r="K13" s="45">
        <v>6</v>
      </c>
      <c r="L13" s="45">
        <f t="shared" ref="L13:O28" si="0">+D13+H13</f>
        <v>11</v>
      </c>
      <c r="M13" s="45">
        <f t="shared" si="0"/>
        <v>16</v>
      </c>
      <c r="N13" s="45">
        <f t="shared" si="0"/>
        <v>0</v>
      </c>
      <c r="O13" s="48">
        <f t="shared" si="0"/>
        <v>16</v>
      </c>
      <c r="P13" s="11"/>
      <c r="Q13" s="11"/>
      <c r="R13" s="11"/>
    </row>
    <row r="14" spans="1:18" x14ac:dyDescent="0.2">
      <c r="A14" s="49">
        <f>'[1]4'!A14</f>
        <v>0</v>
      </c>
      <c r="B14" s="50">
        <f>'[1]4'!B14</f>
        <v>0</v>
      </c>
      <c r="C14" s="42" t="str">
        <f>'[1]4'!C14</f>
        <v>Bandar II</v>
      </c>
      <c r="D14" s="43">
        <v>1</v>
      </c>
      <c r="E14" s="44">
        <v>1</v>
      </c>
      <c r="F14" s="44">
        <v>1</v>
      </c>
      <c r="G14" s="45">
        <v>2</v>
      </c>
      <c r="H14" s="46">
        <v>1</v>
      </c>
      <c r="I14" s="46">
        <v>1</v>
      </c>
      <c r="J14" s="47">
        <v>0</v>
      </c>
      <c r="K14" s="45">
        <v>1</v>
      </c>
      <c r="L14" s="45">
        <f t="shared" si="0"/>
        <v>2</v>
      </c>
      <c r="M14" s="45">
        <f t="shared" si="0"/>
        <v>2</v>
      </c>
      <c r="N14" s="45">
        <f t="shared" si="0"/>
        <v>1</v>
      </c>
      <c r="O14" s="48">
        <f t="shared" si="0"/>
        <v>3</v>
      </c>
      <c r="P14" s="11"/>
      <c r="Q14" s="11"/>
      <c r="R14" s="11"/>
    </row>
    <row r="15" spans="1:18" x14ac:dyDescent="0.2">
      <c r="A15" s="41">
        <f>'[1]4'!A15</f>
        <v>3</v>
      </c>
      <c r="B15" s="42" t="str">
        <f>'[1]4'!B15</f>
        <v>Blado</v>
      </c>
      <c r="C15" s="42" t="str">
        <f>'[1]4'!C15</f>
        <v>Blado I</v>
      </c>
      <c r="D15" s="43">
        <v>2</v>
      </c>
      <c r="E15" s="44">
        <v>3</v>
      </c>
      <c r="F15" s="44">
        <v>1</v>
      </c>
      <c r="G15" s="45">
        <v>4</v>
      </c>
      <c r="H15" s="46">
        <v>6</v>
      </c>
      <c r="I15" s="46">
        <v>6</v>
      </c>
      <c r="J15" s="47">
        <v>0</v>
      </c>
      <c r="K15" s="45">
        <v>6</v>
      </c>
      <c r="L15" s="45">
        <f t="shared" si="0"/>
        <v>8</v>
      </c>
      <c r="M15" s="45">
        <f t="shared" si="0"/>
        <v>9</v>
      </c>
      <c r="N15" s="45">
        <f t="shared" si="0"/>
        <v>1</v>
      </c>
      <c r="O15" s="48">
        <f t="shared" si="0"/>
        <v>10</v>
      </c>
      <c r="P15" s="11"/>
      <c r="Q15" s="11"/>
      <c r="R15" s="11"/>
    </row>
    <row r="16" spans="1:18" x14ac:dyDescent="0.2">
      <c r="A16" s="49">
        <f>'[1]4'!A16</f>
        <v>0</v>
      </c>
      <c r="B16" s="50">
        <f>'[1]4'!B16</f>
        <v>0</v>
      </c>
      <c r="C16" s="42" t="str">
        <f>'[1]4'!C16</f>
        <v>Blado II</v>
      </c>
      <c r="D16" s="43">
        <v>1</v>
      </c>
      <c r="E16" s="44">
        <v>1</v>
      </c>
      <c r="F16" s="44">
        <v>0</v>
      </c>
      <c r="G16" s="45">
        <v>1</v>
      </c>
      <c r="H16" s="46">
        <v>2</v>
      </c>
      <c r="I16" s="46">
        <v>3</v>
      </c>
      <c r="J16" s="47">
        <v>0</v>
      </c>
      <c r="K16" s="45">
        <v>3</v>
      </c>
      <c r="L16" s="45">
        <f t="shared" si="0"/>
        <v>3</v>
      </c>
      <c r="M16" s="45">
        <f t="shared" si="0"/>
        <v>4</v>
      </c>
      <c r="N16" s="45">
        <f t="shared" si="0"/>
        <v>0</v>
      </c>
      <c r="O16" s="48">
        <f t="shared" si="0"/>
        <v>4</v>
      </c>
      <c r="P16" s="11"/>
      <c r="Q16" s="11"/>
      <c r="R16" s="11"/>
    </row>
    <row r="17" spans="1:18" x14ac:dyDescent="0.2">
      <c r="A17" s="41">
        <f>'[1]4'!A17</f>
        <v>4</v>
      </c>
      <c r="B17" s="42" t="str">
        <f>'[1]4'!B17</f>
        <v>Reban</v>
      </c>
      <c r="C17" s="42" t="str">
        <f>'[1]4'!C17</f>
        <v xml:space="preserve">Reban </v>
      </c>
      <c r="D17" s="43">
        <v>1</v>
      </c>
      <c r="E17" s="44">
        <v>2</v>
      </c>
      <c r="F17" s="44">
        <v>0</v>
      </c>
      <c r="G17" s="45">
        <v>2</v>
      </c>
      <c r="H17" s="46">
        <v>1</v>
      </c>
      <c r="I17" s="46">
        <v>1</v>
      </c>
      <c r="J17" s="47">
        <v>0</v>
      </c>
      <c r="K17" s="45">
        <v>1</v>
      </c>
      <c r="L17" s="45">
        <f t="shared" si="0"/>
        <v>2</v>
      </c>
      <c r="M17" s="45">
        <f t="shared" si="0"/>
        <v>3</v>
      </c>
      <c r="N17" s="45">
        <f t="shared" si="0"/>
        <v>0</v>
      </c>
      <c r="O17" s="48">
        <f>+G17+K17</f>
        <v>3</v>
      </c>
      <c r="P17" s="11"/>
      <c r="Q17" s="11"/>
      <c r="R17" s="11"/>
    </row>
    <row r="18" spans="1:18" x14ac:dyDescent="0.2">
      <c r="A18" s="41">
        <f>'[1]4'!A18</f>
        <v>5</v>
      </c>
      <c r="B18" s="42" t="str">
        <f>'[1]4'!B18</f>
        <v>Bawang</v>
      </c>
      <c r="C18" s="42" t="str">
        <f>'[1]4'!C18</f>
        <v>Bawang</v>
      </c>
      <c r="D18" s="43">
        <v>4</v>
      </c>
      <c r="E18" s="44">
        <v>5</v>
      </c>
      <c r="F18" s="44">
        <v>0</v>
      </c>
      <c r="G18" s="45">
        <v>5</v>
      </c>
      <c r="H18" s="46">
        <v>1</v>
      </c>
      <c r="I18" s="46">
        <v>2</v>
      </c>
      <c r="J18" s="47">
        <v>0</v>
      </c>
      <c r="K18" s="45">
        <v>2</v>
      </c>
      <c r="L18" s="45">
        <f t="shared" si="0"/>
        <v>5</v>
      </c>
      <c r="M18" s="45">
        <f t="shared" si="0"/>
        <v>7</v>
      </c>
      <c r="N18" s="45">
        <f t="shared" si="0"/>
        <v>0</v>
      </c>
      <c r="O18" s="48">
        <f t="shared" si="0"/>
        <v>7</v>
      </c>
      <c r="P18" s="11"/>
      <c r="Q18" s="11"/>
      <c r="R18" s="11"/>
    </row>
    <row r="19" spans="1:18" x14ac:dyDescent="0.2">
      <c r="A19" s="41">
        <f>'[1]4'!A19</f>
        <v>6</v>
      </c>
      <c r="B19" s="42" t="str">
        <f>'[1]4'!B19</f>
        <v>Tersono</v>
      </c>
      <c r="C19" s="42" t="str">
        <f>'[1]4'!C19</f>
        <v>Tersono</v>
      </c>
      <c r="D19" s="43">
        <v>3</v>
      </c>
      <c r="E19" s="44">
        <v>7</v>
      </c>
      <c r="F19" s="44">
        <v>0</v>
      </c>
      <c r="G19" s="45">
        <v>7</v>
      </c>
      <c r="H19" s="46">
        <v>1</v>
      </c>
      <c r="I19" s="46">
        <v>2</v>
      </c>
      <c r="J19" s="47">
        <v>1</v>
      </c>
      <c r="K19" s="45">
        <v>3</v>
      </c>
      <c r="L19" s="45">
        <f t="shared" si="0"/>
        <v>4</v>
      </c>
      <c r="M19" s="45">
        <f t="shared" si="0"/>
        <v>9</v>
      </c>
      <c r="N19" s="45">
        <f t="shared" si="0"/>
        <v>1</v>
      </c>
      <c r="O19" s="48">
        <f t="shared" si="0"/>
        <v>10</v>
      </c>
      <c r="P19" s="11"/>
      <c r="Q19" s="11"/>
      <c r="R19" s="11"/>
    </row>
    <row r="20" spans="1:18" x14ac:dyDescent="0.2">
      <c r="A20" s="41">
        <f>'[1]4'!A20</f>
        <v>7</v>
      </c>
      <c r="B20" s="42" t="str">
        <f>'[1]4'!B20</f>
        <v>Gringsing</v>
      </c>
      <c r="C20" s="42" t="str">
        <f>'[1]4'!C20</f>
        <v>Gringsing I</v>
      </c>
      <c r="D20" s="43">
        <v>2</v>
      </c>
      <c r="E20" s="44">
        <v>2</v>
      </c>
      <c r="F20" s="44">
        <v>2</v>
      </c>
      <c r="G20" s="45">
        <v>4</v>
      </c>
      <c r="H20" s="46">
        <v>2</v>
      </c>
      <c r="I20" s="46">
        <v>6</v>
      </c>
      <c r="J20" s="47">
        <v>1</v>
      </c>
      <c r="K20" s="45">
        <v>7</v>
      </c>
      <c r="L20" s="45">
        <f t="shared" si="0"/>
        <v>4</v>
      </c>
      <c r="M20" s="45">
        <f t="shared" si="0"/>
        <v>8</v>
      </c>
      <c r="N20" s="45">
        <f t="shared" si="0"/>
        <v>3</v>
      </c>
      <c r="O20" s="48">
        <f t="shared" si="0"/>
        <v>11</v>
      </c>
      <c r="P20" s="11"/>
      <c r="Q20" s="11"/>
      <c r="R20" s="11"/>
    </row>
    <row r="21" spans="1:18" x14ac:dyDescent="0.2">
      <c r="A21" s="49">
        <f>'[1]4'!A21</f>
        <v>0</v>
      </c>
      <c r="B21" s="50">
        <f>'[1]4'!B21</f>
        <v>0</v>
      </c>
      <c r="C21" s="42" t="str">
        <f>'[1]4'!C21</f>
        <v>Gringsing II</v>
      </c>
      <c r="D21" s="43">
        <v>3</v>
      </c>
      <c r="E21" s="44">
        <v>3</v>
      </c>
      <c r="F21" s="44">
        <v>1</v>
      </c>
      <c r="G21" s="45">
        <v>4</v>
      </c>
      <c r="H21" s="46">
        <v>0</v>
      </c>
      <c r="I21" s="46">
        <v>1</v>
      </c>
      <c r="J21" s="47">
        <v>0</v>
      </c>
      <c r="K21" s="45">
        <v>1</v>
      </c>
      <c r="L21" s="45">
        <f t="shared" si="0"/>
        <v>3</v>
      </c>
      <c r="M21" s="45">
        <f t="shared" si="0"/>
        <v>4</v>
      </c>
      <c r="N21" s="45">
        <f t="shared" si="0"/>
        <v>1</v>
      </c>
      <c r="O21" s="48">
        <f t="shared" si="0"/>
        <v>5</v>
      </c>
      <c r="P21" s="11"/>
      <c r="Q21" s="11"/>
      <c r="R21" s="11"/>
    </row>
    <row r="22" spans="1:18" x14ac:dyDescent="0.2">
      <c r="A22" s="41">
        <f>'[1]4'!A22</f>
        <v>8</v>
      </c>
      <c r="B22" s="42" t="str">
        <f>'[1]4'!B22</f>
        <v>Limpung</v>
      </c>
      <c r="C22" s="42" t="str">
        <f>'[1]4'!C22</f>
        <v>Limpung</v>
      </c>
      <c r="D22" s="43">
        <v>4</v>
      </c>
      <c r="E22" s="44">
        <v>7</v>
      </c>
      <c r="F22" s="44">
        <v>1</v>
      </c>
      <c r="G22" s="45">
        <v>8</v>
      </c>
      <c r="H22" s="46">
        <v>2</v>
      </c>
      <c r="I22" s="46">
        <v>2</v>
      </c>
      <c r="J22" s="47">
        <v>0</v>
      </c>
      <c r="K22" s="45">
        <v>2</v>
      </c>
      <c r="L22" s="45">
        <f t="shared" si="0"/>
        <v>6</v>
      </c>
      <c r="M22" s="45">
        <f t="shared" si="0"/>
        <v>9</v>
      </c>
      <c r="N22" s="45">
        <f t="shared" si="0"/>
        <v>1</v>
      </c>
      <c r="O22" s="48">
        <f t="shared" si="0"/>
        <v>10</v>
      </c>
      <c r="P22" s="11"/>
      <c r="Q22" s="11"/>
      <c r="R22" s="11"/>
    </row>
    <row r="23" spans="1:18" x14ac:dyDescent="0.2">
      <c r="A23" s="41">
        <f>'[1]4'!A23</f>
        <v>9</v>
      </c>
      <c r="B23" s="42" t="str">
        <f>'[1]4'!B23</f>
        <v>Banyuputih</v>
      </c>
      <c r="C23" s="42" t="str">
        <f>'[1]4'!C23</f>
        <v>Banyuputih</v>
      </c>
      <c r="D23" s="43">
        <v>3</v>
      </c>
      <c r="E23" s="44">
        <v>4</v>
      </c>
      <c r="F23" s="44">
        <v>1</v>
      </c>
      <c r="G23" s="45">
        <v>5</v>
      </c>
      <c r="H23" s="46">
        <v>1</v>
      </c>
      <c r="I23" s="46">
        <v>2</v>
      </c>
      <c r="J23" s="47">
        <v>1</v>
      </c>
      <c r="K23" s="45">
        <v>3</v>
      </c>
      <c r="L23" s="45">
        <f t="shared" si="0"/>
        <v>4</v>
      </c>
      <c r="M23" s="45">
        <f t="shared" si="0"/>
        <v>6</v>
      </c>
      <c r="N23" s="45">
        <f t="shared" si="0"/>
        <v>2</v>
      </c>
      <c r="O23" s="48">
        <f t="shared" si="0"/>
        <v>8</v>
      </c>
      <c r="P23" s="11"/>
      <c r="Q23" s="11"/>
      <c r="R23" s="11"/>
    </row>
    <row r="24" spans="1:18" x14ac:dyDescent="0.2">
      <c r="A24" s="41">
        <f>'[1]4'!A24</f>
        <v>10</v>
      </c>
      <c r="B24" s="42" t="str">
        <f>'[1]4'!B24</f>
        <v>Subah</v>
      </c>
      <c r="C24" s="42" t="str">
        <f>'[1]4'!C24</f>
        <v>Subah</v>
      </c>
      <c r="D24" s="43">
        <v>5</v>
      </c>
      <c r="E24" s="44">
        <v>6</v>
      </c>
      <c r="F24" s="44">
        <v>0</v>
      </c>
      <c r="G24" s="45">
        <v>6</v>
      </c>
      <c r="H24" s="46">
        <v>1</v>
      </c>
      <c r="I24" s="46">
        <v>3</v>
      </c>
      <c r="J24" s="47">
        <v>0</v>
      </c>
      <c r="K24" s="45">
        <v>3</v>
      </c>
      <c r="L24" s="45">
        <f t="shared" si="0"/>
        <v>6</v>
      </c>
      <c r="M24" s="45">
        <f t="shared" si="0"/>
        <v>9</v>
      </c>
      <c r="N24" s="45">
        <f t="shared" si="0"/>
        <v>0</v>
      </c>
      <c r="O24" s="48">
        <f t="shared" si="0"/>
        <v>9</v>
      </c>
      <c r="P24" s="11"/>
      <c r="Q24" s="11"/>
      <c r="R24" s="11"/>
    </row>
    <row r="25" spans="1:18" x14ac:dyDescent="0.2">
      <c r="A25" s="41">
        <f>'[1]4'!A25</f>
        <v>11</v>
      </c>
      <c r="B25" s="42" t="str">
        <f>'[1]4'!B25</f>
        <v>Pecalungan</v>
      </c>
      <c r="C25" s="42" t="str">
        <f>'[1]4'!C25</f>
        <v>Pecalungan</v>
      </c>
      <c r="D25" s="43">
        <v>2</v>
      </c>
      <c r="E25" s="44">
        <v>2</v>
      </c>
      <c r="F25" s="44">
        <v>0</v>
      </c>
      <c r="G25" s="45">
        <v>2</v>
      </c>
      <c r="H25" s="46">
        <v>2</v>
      </c>
      <c r="I25" s="46">
        <v>2</v>
      </c>
      <c r="J25" s="47">
        <v>0</v>
      </c>
      <c r="K25" s="45">
        <v>2</v>
      </c>
      <c r="L25" s="45">
        <f t="shared" si="0"/>
        <v>4</v>
      </c>
      <c r="M25" s="45">
        <f t="shared" si="0"/>
        <v>4</v>
      </c>
      <c r="N25" s="45">
        <f t="shared" si="0"/>
        <v>0</v>
      </c>
      <c r="O25" s="48">
        <f t="shared" si="0"/>
        <v>4</v>
      </c>
      <c r="P25" s="11"/>
      <c r="Q25" s="11"/>
      <c r="R25" s="11"/>
    </row>
    <row r="26" spans="1:18" x14ac:dyDescent="0.2">
      <c r="A26" s="41">
        <f>'[1]4'!A26</f>
        <v>12</v>
      </c>
      <c r="B26" s="42" t="str">
        <f>'[1]4'!B26</f>
        <v>Tulis</v>
      </c>
      <c r="C26" s="42" t="str">
        <f>'[1]4'!C26</f>
        <v>Tulis</v>
      </c>
      <c r="D26" s="43">
        <v>3</v>
      </c>
      <c r="E26" s="44">
        <v>3</v>
      </c>
      <c r="F26" s="44">
        <v>0</v>
      </c>
      <c r="G26" s="45">
        <v>3</v>
      </c>
      <c r="H26" s="46">
        <v>1</v>
      </c>
      <c r="I26" s="46">
        <v>2</v>
      </c>
      <c r="J26" s="47">
        <v>0</v>
      </c>
      <c r="K26" s="45">
        <v>2</v>
      </c>
      <c r="L26" s="45">
        <f t="shared" si="0"/>
        <v>4</v>
      </c>
      <c r="M26" s="45">
        <f t="shared" si="0"/>
        <v>5</v>
      </c>
      <c r="N26" s="45">
        <f t="shared" si="0"/>
        <v>0</v>
      </c>
      <c r="O26" s="48">
        <f t="shared" si="0"/>
        <v>5</v>
      </c>
      <c r="P26" s="11"/>
      <c r="Q26" s="11"/>
      <c r="R26" s="11"/>
    </row>
    <row r="27" spans="1:18" x14ac:dyDescent="0.2">
      <c r="A27" s="41">
        <f>'[1]4'!A27</f>
        <v>13</v>
      </c>
      <c r="B27" s="42" t="str">
        <f>'[1]4'!B27</f>
        <v>Kandeman</v>
      </c>
      <c r="C27" s="42" t="str">
        <f>'[1]4'!C27</f>
        <v>Kandeman</v>
      </c>
      <c r="D27" s="43">
        <v>7</v>
      </c>
      <c r="E27" s="44">
        <v>8</v>
      </c>
      <c r="F27" s="44">
        <v>1</v>
      </c>
      <c r="G27" s="45">
        <v>9</v>
      </c>
      <c r="H27" s="46">
        <v>1</v>
      </c>
      <c r="I27" s="46">
        <v>3</v>
      </c>
      <c r="J27" s="47">
        <v>0</v>
      </c>
      <c r="K27" s="45">
        <v>3</v>
      </c>
      <c r="L27" s="45">
        <f t="shared" si="0"/>
        <v>8</v>
      </c>
      <c r="M27" s="45">
        <f t="shared" si="0"/>
        <v>11</v>
      </c>
      <c r="N27" s="45">
        <f t="shared" si="0"/>
        <v>1</v>
      </c>
      <c r="O27" s="48">
        <f t="shared" si="0"/>
        <v>12</v>
      </c>
      <c r="P27" s="11"/>
      <c r="Q27" s="11"/>
      <c r="R27" s="11"/>
    </row>
    <row r="28" spans="1:18" x14ac:dyDescent="0.2">
      <c r="A28" s="41">
        <f>'[1]4'!A28</f>
        <v>14</v>
      </c>
      <c r="B28" s="42" t="str">
        <f>'[1]4'!B28</f>
        <v>Batang</v>
      </c>
      <c r="C28" s="42" t="str">
        <f>'[1]4'!C28</f>
        <v>Batang I</v>
      </c>
      <c r="D28" s="43">
        <v>2</v>
      </c>
      <c r="E28" s="44">
        <v>6</v>
      </c>
      <c r="F28" s="44">
        <v>2</v>
      </c>
      <c r="G28" s="45">
        <v>8</v>
      </c>
      <c r="H28" s="46">
        <v>4</v>
      </c>
      <c r="I28" s="46">
        <v>4</v>
      </c>
      <c r="J28" s="47">
        <v>0</v>
      </c>
      <c r="K28" s="45">
        <v>4</v>
      </c>
      <c r="L28" s="45">
        <f t="shared" si="0"/>
        <v>6</v>
      </c>
      <c r="M28" s="45">
        <f t="shared" si="0"/>
        <v>10</v>
      </c>
      <c r="N28" s="45">
        <f t="shared" si="0"/>
        <v>2</v>
      </c>
      <c r="O28" s="48">
        <f t="shared" si="0"/>
        <v>12</v>
      </c>
      <c r="P28" s="11"/>
      <c r="Q28" s="11"/>
      <c r="R28" s="11"/>
    </row>
    <row r="29" spans="1:18" x14ac:dyDescent="0.2">
      <c r="A29" s="49">
        <f>'[1]4'!A29</f>
        <v>0</v>
      </c>
      <c r="B29" s="50">
        <f>'[1]4'!B29</f>
        <v>0</v>
      </c>
      <c r="C29" s="42" t="str">
        <f>'[1]4'!C29</f>
        <v>Batang II</v>
      </c>
      <c r="D29" s="43">
        <v>3</v>
      </c>
      <c r="E29" s="44">
        <v>5</v>
      </c>
      <c r="F29" s="44">
        <v>2</v>
      </c>
      <c r="G29" s="45">
        <v>7</v>
      </c>
      <c r="H29" s="46">
        <v>3</v>
      </c>
      <c r="I29" s="46">
        <v>4</v>
      </c>
      <c r="J29" s="47">
        <v>1</v>
      </c>
      <c r="K29" s="45">
        <v>5</v>
      </c>
      <c r="L29" s="45">
        <f t="shared" ref="L29:O39" si="1">+D29+H29</f>
        <v>6</v>
      </c>
      <c r="M29" s="45">
        <f t="shared" si="1"/>
        <v>9</v>
      </c>
      <c r="N29" s="45">
        <f t="shared" si="1"/>
        <v>3</v>
      </c>
      <c r="O29" s="48">
        <f t="shared" si="1"/>
        <v>12</v>
      </c>
      <c r="P29" s="11"/>
      <c r="Q29" s="11"/>
      <c r="R29" s="11"/>
    </row>
    <row r="30" spans="1:18" x14ac:dyDescent="0.2">
      <c r="A30" s="49">
        <f>'[1]4'!A30</f>
        <v>0</v>
      </c>
      <c r="B30" s="50">
        <f>'[1]4'!B30</f>
        <v>0</v>
      </c>
      <c r="C30" s="42" t="str">
        <f>'[1]4'!C30</f>
        <v>Batang III</v>
      </c>
      <c r="D30" s="43">
        <v>3</v>
      </c>
      <c r="E30" s="44">
        <v>3</v>
      </c>
      <c r="F30" s="44">
        <v>2</v>
      </c>
      <c r="G30" s="45">
        <v>5</v>
      </c>
      <c r="H30" s="46">
        <v>1</v>
      </c>
      <c r="I30" s="46">
        <v>1</v>
      </c>
      <c r="J30" s="47">
        <v>0</v>
      </c>
      <c r="K30" s="45">
        <v>1</v>
      </c>
      <c r="L30" s="45">
        <f t="shared" si="1"/>
        <v>4</v>
      </c>
      <c r="M30" s="45">
        <f t="shared" si="1"/>
        <v>4</v>
      </c>
      <c r="N30" s="45">
        <f t="shared" si="1"/>
        <v>2</v>
      </c>
      <c r="O30" s="48">
        <f t="shared" si="1"/>
        <v>6</v>
      </c>
      <c r="P30" s="11"/>
      <c r="Q30" s="11"/>
      <c r="R30" s="11"/>
    </row>
    <row r="31" spans="1:18" x14ac:dyDescent="0.2">
      <c r="A31" s="49">
        <f>'[1]4'!A31</f>
        <v>0</v>
      </c>
      <c r="B31" s="50">
        <f>'[1]4'!B31</f>
        <v>0</v>
      </c>
      <c r="C31" s="42" t="str">
        <f>'[1]4'!C31</f>
        <v>Batang IV</v>
      </c>
      <c r="D31" s="43">
        <v>2</v>
      </c>
      <c r="E31" s="44">
        <v>3</v>
      </c>
      <c r="F31" s="44">
        <v>1</v>
      </c>
      <c r="G31" s="45">
        <v>4</v>
      </c>
      <c r="H31" s="46">
        <v>4</v>
      </c>
      <c r="I31" s="46">
        <v>5</v>
      </c>
      <c r="J31" s="47">
        <v>2</v>
      </c>
      <c r="K31" s="45">
        <v>7</v>
      </c>
      <c r="L31" s="45">
        <f t="shared" si="1"/>
        <v>6</v>
      </c>
      <c r="M31" s="45">
        <f t="shared" si="1"/>
        <v>8</v>
      </c>
      <c r="N31" s="45">
        <f t="shared" si="1"/>
        <v>3</v>
      </c>
      <c r="O31" s="48">
        <f t="shared" si="1"/>
        <v>11</v>
      </c>
      <c r="P31" s="11"/>
      <c r="Q31" s="11"/>
      <c r="R31" s="11"/>
    </row>
    <row r="32" spans="1:18" x14ac:dyDescent="0.2">
      <c r="A32" s="41">
        <f>'[1]4'!A32</f>
        <v>15</v>
      </c>
      <c r="B32" s="42" t="str">
        <f>'[1]4'!B32</f>
        <v>Warungasem</v>
      </c>
      <c r="C32" s="42" t="str">
        <f>'[1]4'!C32</f>
        <v>Warungasem</v>
      </c>
      <c r="D32" s="43">
        <v>0</v>
      </c>
      <c r="E32" s="44">
        <v>0</v>
      </c>
      <c r="F32" s="44">
        <v>1</v>
      </c>
      <c r="G32" s="45">
        <v>1</v>
      </c>
      <c r="H32" s="46">
        <v>2</v>
      </c>
      <c r="I32" s="46">
        <v>2</v>
      </c>
      <c r="J32" s="47">
        <v>0</v>
      </c>
      <c r="K32" s="45">
        <v>2</v>
      </c>
      <c r="L32" s="45">
        <f>+D32+H32</f>
        <v>2</v>
      </c>
      <c r="M32" s="45">
        <f>+E32+I32</f>
        <v>2</v>
      </c>
      <c r="N32" s="45">
        <f>+F32+J32</f>
        <v>1</v>
      </c>
      <c r="O32" s="48">
        <f>+G32+K32</f>
        <v>3</v>
      </c>
      <c r="P32" s="11"/>
      <c r="Q32" s="11"/>
      <c r="R32" s="11"/>
    </row>
    <row r="33" spans="1:18" ht="15.75" thickBot="1" x14ac:dyDescent="0.25">
      <c r="A33" s="32"/>
      <c r="B33" s="33"/>
      <c r="C33" s="33"/>
      <c r="D33" s="51"/>
      <c r="E33" s="51"/>
      <c r="F33" s="51"/>
      <c r="G33" s="52"/>
      <c r="H33" s="52"/>
      <c r="I33" s="52"/>
      <c r="J33" s="52"/>
      <c r="K33" s="52"/>
      <c r="L33" s="52"/>
      <c r="M33" s="52"/>
      <c r="N33" s="52"/>
      <c r="O33" s="53"/>
      <c r="P33" s="11"/>
      <c r="Q33" s="11"/>
      <c r="R33" s="11"/>
    </row>
    <row r="34" spans="1:18" x14ac:dyDescent="0.2">
      <c r="A34" s="54" t="s">
        <v>15</v>
      </c>
      <c r="B34" s="55"/>
      <c r="C34" s="55"/>
      <c r="D34" s="56">
        <f>SUM(D12:D32)</f>
        <v>59</v>
      </c>
      <c r="E34" s="56">
        <f t="shared" ref="E34:O34" si="2">SUM(E12:E32)</f>
        <v>82</v>
      </c>
      <c r="F34" s="56">
        <f t="shared" si="2"/>
        <v>16</v>
      </c>
      <c r="G34" s="56">
        <f t="shared" si="2"/>
        <v>98</v>
      </c>
      <c r="H34" s="56">
        <f t="shared" si="2"/>
        <v>41</v>
      </c>
      <c r="I34" s="56">
        <f t="shared" si="2"/>
        <v>59</v>
      </c>
      <c r="J34" s="56">
        <f t="shared" si="2"/>
        <v>9</v>
      </c>
      <c r="K34" s="56">
        <f t="shared" si="2"/>
        <v>68</v>
      </c>
      <c r="L34" s="56">
        <f t="shared" si="2"/>
        <v>100</v>
      </c>
      <c r="M34" s="56">
        <f t="shared" si="2"/>
        <v>141</v>
      </c>
      <c r="N34" s="56">
        <f t="shared" si="2"/>
        <v>25</v>
      </c>
      <c r="O34" s="56">
        <f t="shared" si="2"/>
        <v>166</v>
      </c>
      <c r="P34" s="11"/>
      <c r="Q34" s="11"/>
      <c r="R34" s="11"/>
    </row>
    <row r="35" spans="1:18" ht="15.75" thickBot="1" x14ac:dyDescent="0.25">
      <c r="A35" s="57" t="s">
        <v>16</v>
      </c>
      <c r="B35" s="58"/>
      <c r="C35" s="58"/>
      <c r="D35" s="59">
        <f>D34/'[1]4'!D33*1000</f>
        <v>9.1176016071704531</v>
      </c>
      <c r="E35" s="59">
        <f>E34/'[1]4'!D33*1000</f>
        <v>12.671920877762325</v>
      </c>
      <c r="F35" s="59">
        <f>F34/'[1]4'!D33*1000</f>
        <v>2.4725699273682586</v>
      </c>
      <c r="G35" s="59">
        <f>G34/'[1]4'!D33*1000</f>
        <v>15.144490805130582</v>
      </c>
      <c r="H35" s="59">
        <f>H34/'[1]4'!G33*1000</f>
        <v>6.7824648469809761</v>
      </c>
      <c r="I35" s="59">
        <f>I34/'[1]4'!G33*1000</f>
        <v>9.7601323407775027</v>
      </c>
      <c r="J35" s="59">
        <f>J34/'[1]4'!G33*1000</f>
        <v>1.4888337468982631</v>
      </c>
      <c r="K35" s="59">
        <f>K34/'[1]4'!G33*1000</f>
        <v>11.248966087675765</v>
      </c>
      <c r="L35" s="59">
        <f>L34/'[1]4'!J33*1000</f>
        <v>7.9897730904442303</v>
      </c>
      <c r="M35" s="59">
        <f>M34/'[1]4'!J33*1000</f>
        <v>11.265580057526366</v>
      </c>
      <c r="N35" s="59">
        <f>N34/'[1]4'!J33*1000</f>
        <v>1.9974432726110576</v>
      </c>
      <c r="O35" s="59">
        <f>O34/'[1]4'!J33*1000</f>
        <v>13.263023330137425</v>
      </c>
      <c r="P35" s="11"/>
      <c r="Q35" s="11"/>
      <c r="R35" s="11"/>
    </row>
    <row r="36" spans="1:18" ht="16.5" customHeight="1" x14ac:dyDescent="0.2">
      <c r="A36" s="60" t="s">
        <v>17</v>
      </c>
      <c r="B36" s="61"/>
      <c r="C36" s="55"/>
      <c r="D36" s="62">
        <v>59</v>
      </c>
      <c r="E36" s="62">
        <v>93</v>
      </c>
      <c r="F36" s="62">
        <v>20</v>
      </c>
      <c r="G36" s="62">
        <v>113</v>
      </c>
      <c r="H36" s="62">
        <v>41</v>
      </c>
      <c r="I36" s="62">
        <v>67</v>
      </c>
      <c r="J36" s="62">
        <v>16</v>
      </c>
      <c r="K36" s="62">
        <v>83</v>
      </c>
      <c r="L36" s="62">
        <v>100</v>
      </c>
      <c r="M36" s="62">
        <v>160</v>
      </c>
      <c r="N36" s="62">
        <v>36</v>
      </c>
      <c r="O36" s="63">
        <v>196</v>
      </c>
      <c r="P36" s="11"/>
      <c r="Q36" s="11"/>
      <c r="R36" s="11"/>
    </row>
    <row r="37" spans="1:18" ht="16.5" customHeight="1" thickBot="1" x14ac:dyDescent="0.25">
      <c r="A37" s="64" t="s">
        <v>16</v>
      </c>
      <c r="B37" s="65"/>
      <c r="C37" s="65"/>
      <c r="D37" s="66">
        <v>8.9884216940889701</v>
      </c>
      <c r="E37" s="66">
        <v>14.16819012797075</v>
      </c>
      <c r="F37" s="66">
        <v>3.0469226081657528</v>
      </c>
      <c r="G37" s="66">
        <v>17.215112736136504</v>
      </c>
      <c r="H37" s="66">
        <v>6.8242343541944077</v>
      </c>
      <c r="I37" s="66">
        <v>11.151797603195739</v>
      </c>
      <c r="J37" s="66">
        <v>2.6631158455392812</v>
      </c>
      <c r="K37" s="66">
        <v>13.81491344873502</v>
      </c>
      <c r="L37" s="67">
        <v>7.9541839007317847</v>
      </c>
      <c r="M37" s="67">
        <v>12.726694241170856</v>
      </c>
      <c r="N37" s="67">
        <v>2.8635062042634427</v>
      </c>
      <c r="O37" s="68">
        <v>15.590200445434299</v>
      </c>
      <c r="P37" s="69"/>
      <c r="Q37" s="11"/>
      <c r="R37" s="11"/>
    </row>
    <row r="38" spans="1:18" ht="16.5" customHeight="1" x14ac:dyDescent="0.2">
      <c r="A38" s="70" t="s">
        <v>18</v>
      </c>
      <c r="B38" s="71"/>
      <c r="C38" s="71"/>
      <c r="D38" s="72">
        <v>66</v>
      </c>
      <c r="E38" s="72">
        <v>109</v>
      </c>
      <c r="F38" s="72">
        <v>27</v>
      </c>
      <c r="G38" s="72">
        <v>136</v>
      </c>
      <c r="H38" s="72">
        <v>43</v>
      </c>
      <c r="I38" s="72">
        <v>84</v>
      </c>
      <c r="J38" s="72">
        <v>18</v>
      </c>
      <c r="K38" s="72">
        <v>102</v>
      </c>
      <c r="L38" s="73">
        <v>109</v>
      </c>
      <c r="M38" s="73">
        <v>193</v>
      </c>
      <c r="N38" s="73">
        <v>45</v>
      </c>
      <c r="O38" s="74">
        <v>238</v>
      </c>
      <c r="P38" s="69"/>
      <c r="Q38" s="11"/>
      <c r="R38" s="11"/>
    </row>
    <row r="39" spans="1:18" ht="16.5" customHeight="1" x14ac:dyDescent="0.2">
      <c r="A39" s="70" t="s">
        <v>16</v>
      </c>
      <c r="B39" s="71"/>
      <c r="C39" s="71"/>
      <c r="D39" s="75">
        <v>9.8507462686567173</v>
      </c>
      <c r="E39" s="75">
        <v>16.268656716417912</v>
      </c>
      <c r="F39" s="75">
        <v>4.0298507462686572</v>
      </c>
      <c r="G39" s="75">
        <v>20.298507462686565</v>
      </c>
      <c r="H39" s="75">
        <v>7.3655361425145598</v>
      </c>
      <c r="I39" s="75">
        <v>14.388489208633095</v>
      </c>
      <c r="J39" s="75">
        <v>3.0832476875642341</v>
      </c>
      <c r="K39" s="75">
        <v>17.471736896197328</v>
      </c>
      <c r="L39" s="76">
        <v>8.6935715425107674</v>
      </c>
      <c r="M39" s="76">
        <v>15.393204657840167</v>
      </c>
      <c r="N39" s="76">
        <v>3.5890891689264639</v>
      </c>
      <c r="O39" s="77">
        <v>18.982293826766629</v>
      </c>
      <c r="P39" s="69"/>
      <c r="Q39" s="11"/>
      <c r="R39" s="11"/>
    </row>
    <row r="40" spans="1:18" ht="16.5" customHeight="1" x14ac:dyDescent="0.2">
      <c r="A40" s="70" t="s">
        <v>19</v>
      </c>
      <c r="B40" s="71"/>
      <c r="C40" s="71"/>
      <c r="D40" s="72">
        <v>72</v>
      </c>
      <c r="E40" s="72">
        <v>105</v>
      </c>
      <c r="F40" s="72">
        <v>20</v>
      </c>
      <c r="G40" s="72">
        <v>125</v>
      </c>
      <c r="H40" s="72">
        <v>49</v>
      </c>
      <c r="I40" s="72">
        <v>64</v>
      </c>
      <c r="J40" s="72">
        <v>14</v>
      </c>
      <c r="K40" s="72">
        <v>78</v>
      </c>
      <c r="L40" s="73">
        <v>121</v>
      </c>
      <c r="M40" s="73">
        <v>169</v>
      </c>
      <c r="N40" s="73">
        <v>34</v>
      </c>
      <c r="O40" s="74">
        <v>203</v>
      </c>
      <c r="P40" s="69"/>
      <c r="Q40" s="11"/>
      <c r="R40" s="11"/>
    </row>
    <row r="41" spans="1:18" ht="16.5" customHeight="1" thickBot="1" x14ac:dyDescent="0.25">
      <c r="A41" s="70" t="s">
        <v>16</v>
      </c>
      <c r="B41" s="71"/>
      <c r="C41" s="71"/>
      <c r="D41" s="75">
        <v>11.02</v>
      </c>
      <c r="E41" s="75">
        <v>16.079999999999998</v>
      </c>
      <c r="F41" s="75">
        <v>3.06</v>
      </c>
      <c r="G41" s="75">
        <v>19.14</v>
      </c>
      <c r="H41" s="75">
        <v>8.09</v>
      </c>
      <c r="I41" s="75">
        <v>10.56</v>
      </c>
      <c r="J41" s="75">
        <v>2.31</v>
      </c>
      <c r="K41" s="75">
        <v>12.88</v>
      </c>
      <c r="L41" s="76">
        <v>9.61</v>
      </c>
      <c r="M41" s="76">
        <v>13.42</v>
      </c>
      <c r="N41" s="76">
        <v>2.7</v>
      </c>
      <c r="O41" s="77">
        <v>16.13</v>
      </c>
      <c r="P41" s="69"/>
      <c r="Q41" s="11"/>
      <c r="R41" s="11"/>
    </row>
    <row r="42" spans="1:18" ht="16.5" customHeight="1" x14ac:dyDescent="0.2">
      <c r="A42" s="78" t="s">
        <v>20</v>
      </c>
      <c r="B42" s="79"/>
      <c r="C42" s="79"/>
      <c r="D42" s="80">
        <v>87</v>
      </c>
      <c r="E42" s="80">
        <v>126</v>
      </c>
      <c r="F42" s="80">
        <v>20</v>
      </c>
      <c r="G42" s="80">
        <v>146</v>
      </c>
      <c r="H42" s="80">
        <v>41</v>
      </c>
      <c r="I42" s="80">
        <v>59</v>
      </c>
      <c r="J42" s="80">
        <v>13</v>
      </c>
      <c r="K42" s="80">
        <v>72</v>
      </c>
      <c r="L42" s="81">
        <v>128</v>
      </c>
      <c r="M42" s="81">
        <v>185</v>
      </c>
      <c r="N42" s="81">
        <v>33</v>
      </c>
      <c r="O42" s="82">
        <v>218</v>
      </c>
      <c r="P42" s="69"/>
      <c r="Q42" s="11"/>
      <c r="R42" s="11"/>
    </row>
    <row r="43" spans="1:18" ht="16.5" customHeight="1" thickBot="1" x14ac:dyDescent="0.25">
      <c r="A43" s="70" t="s">
        <v>16</v>
      </c>
      <c r="B43" s="71"/>
      <c r="C43" s="71"/>
      <c r="D43" s="75">
        <v>12.931034482758621</v>
      </c>
      <c r="E43" s="75">
        <v>18.727705112960759</v>
      </c>
      <c r="F43" s="75">
        <v>2.9726516052318668</v>
      </c>
      <c r="G43" s="75">
        <v>21.700356718192626</v>
      </c>
      <c r="H43" s="75">
        <v>6.7015364498202032</v>
      </c>
      <c r="I43" s="75">
        <v>9.643674403399805</v>
      </c>
      <c r="J43" s="75">
        <v>2.1248774109186006</v>
      </c>
      <c r="K43" s="75">
        <v>11.768551814318405</v>
      </c>
      <c r="L43" s="76">
        <v>9.9641911879184182</v>
      </c>
      <c r="M43" s="76">
        <v>14.401370076288339</v>
      </c>
      <c r="N43" s="76">
        <v>2.5688930406352171</v>
      </c>
      <c r="O43" s="77">
        <v>16.970263116923558</v>
      </c>
      <c r="P43" s="69"/>
      <c r="Q43" s="11"/>
      <c r="R43" s="11"/>
    </row>
    <row r="44" spans="1:18" ht="16.5" customHeight="1" x14ac:dyDescent="0.2">
      <c r="A44" s="60" t="s">
        <v>21</v>
      </c>
      <c r="B44" s="61"/>
      <c r="C44" s="55"/>
      <c r="D44" s="83"/>
      <c r="E44" s="62">
        <v>115</v>
      </c>
      <c r="F44" s="62">
        <v>24</v>
      </c>
      <c r="G44" s="62">
        <v>139</v>
      </c>
      <c r="H44" s="83"/>
      <c r="I44" s="62">
        <v>71</v>
      </c>
      <c r="J44" s="62">
        <v>17</v>
      </c>
      <c r="K44" s="62">
        <v>88</v>
      </c>
      <c r="L44" s="62"/>
      <c r="M44" s="62">
        <v>186</v>
      </c>
      <c r="N44" s="62">
        <v>41</v>
      </c>
      <c r="O44" s="63">
        <v>227</v>
      </c>
      <c r="P44" s="11"/>
      <c r="Q44" s="11"/>
      <c r="R44" s="11"/>
    </row>
    <row r="45" spans="1:18" ht="16.5" customHeight="1" thickBot="1" x14ac:dyDescent="0.25">
      <c r="A45" s="64" t="s">
        <v>16</v>
      </c>
      <c r="B45" s="65"/>
      <c r="C45" s="84"/>
      <c r="D45" s="66"/>
      <c r="E45" s="66">
        <v>17.727763218745181</v>
      </c>
      <c r="F45" s="66">
        <v>3.6997071065207336</v>
      </c>
      <c r="G45" s="66">
        <v>21.427470325265915</v>
      </c>
      <c r="H45" s="66"/>
      <c r="I45" s="66">
        <v>11.756913396257659</v>
      </c>
      <c r="J45" s="66">
        <v>2.8150356019208478</v>
      </c>
      <c r="K45" s="66">
        <v>14.571948998178506</v>
      </c>
      <c r="L45" s="67"/>
      <c r="M45" s="67">
        <v>14.84911384320613</v>
      </c>
      <c r="N45" s="67">
        <v>3.2731917611368355</v>
      </c>
      <c r="O45" s="68">
        <v>18.122305604342966</v>
      </c>
      <c r="P45" s="69"/>
      <c r="Q45" s="11"/>
      <c r="R45" s="11"/>
    </row>
    <row r="46" spans="1:18" ht="10.5" customHeight="1" x14ac:dyDescent="0.2">
      <c r="A46" s="85"/>
      <c r="B46" s="85"/>
      <c r="C46" s="85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69"/>
      <c r="Q46" s="11"/>
      <c r="R46" s="11"/>
    </row>
    <row r="47" spans="1:18" x14ac:dyDescent="0.2">
      <c r="A47" s="87" t="s">
        <v>22</v>
      </c>
      <c r="B47" s="87"/>
      <c r="C47" s="87"/>
    </row>
    <row r="48" spans="1:18" x14ac:dyDescent="0.2">
      <c r="A48" s="2" t="s">
        <v>23</v>
      </c>
    </row>
    <row r="49" spans="2:2" x14ac:dyDescent="0.2">
      <c r="B49" s="88" t="s">
        <v>24</v>
      </c>
    </row>
  </sheetData>
  <mergeCells count="25">
    <mergeCell ref="A44:B44"/>
    <mergeCell ref="A45:C45"/>
    <mergeCell ref="A47:C47"/>
    <mergeCell ref="L9:L10"/>
    <mergeCell ref="M9:M10"/>
    <mergeCell ref="N9:N10"/>
    <mergeCell ref="O9:O10"/>
    <mergeCell ref="A36:B36"/>
    <mergeCell ref="A37:C37"/>
    <mergeCell ref="F9:F10"/>
    <mergeCell ref="G9:G10"/>
    <mergeCell ref="H9:H10"/>
    <mergeCell ref="I9:I10"/>
    <mergeCell ref="J9:J10"/>
    <mergeCell ref="K9:K10"/>
    <mergeCell ref="A3:O3"/>
    <mergeCell ref="A7:A10"/>
    <mergeCell ref="B7:B10"/>
    <mergeCell ref="C7:C10"/>
    <mergeCell ref="D7:O7"/>
    <mergeCell ref="D8:G8"/>
    <mergeCell ref="H8:K8"/>
    <mergeCell ref="L8:O8"/>
    <mergeCell ref="D9:D10"/>
    <mergeCell ref="E9:E10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64" orientation="landscape" horizontalDpi="4294967293" r:id="rId1"/>
  <headerFooter alignWithMargins="0">
    <oddFooter>&amp;R&amp;"Arial,Italic"&amp;8Profil Kesehatan Kabupaten Batang Tahun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2019-09-19T06:37:14Z</dcterms:created>
  <dcterms:modified xsi:type="dcterms:W3CDTF">2019-09-19T06:37:42Z</dcterms:modified>
</cp:coreProperties>
</file>