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55" sheetId="1" r:id="rId1"/>
  </sheets>
  <externalReferences>
    <externalReference r:id="rId2"/>
  </externalReferences>
  <definedNames>
    <definedName name="_xlnm.Print_Area" localSheetId="0">'55'!$A$1:$R$27</definedName>
  </definedNames>
  <calcPr calcId="124519"/>
</workbook>
</file>

<file path=xl/calcChain.xml><?xml version="1.0" encoding="utf-8"?>
<calcChain xmlns="http://schemas.openxmlformats.org/spreadsheetml/2006/main">
  <c r="R23" i="1"/>
  <c r="O23"/>
  <c r="K19"/>
  <c r="Q19" s="1"/>
  <c r="J19"/>
  <c r="P19" s="1"/>
  <c r="H19"/>
  <c r="N19" s="1"/>
  <c r="G19"/>
  <c r="M19" s="1"/>
  <c r="E19"/>
  <c r="D19"/>
  <c r="C19"/>
  <c r="Q12"/>
  <c r="P12"/>
  <c r="N12"/>
  <c r="M12"/>
  <c r="L12"/>
  <c r="R12" s="1"/>
  <c r="I12"/>
  <c r="O12" s="1"/>
  <c r="F12"/>
  <c r="Q11"/>
  <c r="P11"/>
  <c r="N11"/>
  <c r="M11"/>
  <c r="L11"/>
  <c r="R11" s="1"/>
  <c r="I11"/>
  <c r="O11" s="1"/>
  <c r="F11"/>
  <c r="Q10"/>
  <c r="P10"/>
  <c r="N10"/>
  <c r="M10"/>
  <c r="L10"/>
  <c r="L19" s="1"/>
  <c r="I10"/>
  <c r="I19" s="1"/>
  <c r="F10"/>
  <c r="F19" s="1"/>
  <c r="J5"/>
  <c r="I5"/>
  <c r="J4"/>
  <c r="I4"/>
  <c r="R19" l="1"/>
  <c r="O19"/>
  <c r="R10"/>
  <c r="O10"/>
</calcChain>
</file>

<file path=xl/sharedStrings.xml><?xml version="1.0" encoding="utf-8"?>
<sst xmlns="http://schemas.openxmlformats.org/spreadsheetml/2006/main" count="30" uniqueCount="18">
  <si>
    <t>TABEL 55</t>
  </si>
  <si>
    <t>ANGKA KEMATIAN PASIEN DI RUMAH SAKIT</t>
  </si>
  <si>
    <t>NO</t>
  </si>
  <si>
    <r>
      <t>NAMA RUMAH SAKIT</t>
    </r>
    <r>
      <rPr>
        <vertAlign val="superscript"/>
        <sz val="12"/>
        <rFont val="Arial"/>
        <family val="2"/>
      </rPr>
      <t>a</t>
    </r>
  </si>
  <si>
    <t>JUMLAH             TEMPAT TIDUR</t>
  </si>
  <si>
    <t>PASIEN KELUAR                (HIDUP + MATI)</t>
  </si>
  <si>
    <t xml:space="preserve">PASIEN KELUAR MATI </t>
  </si>
  <si>
    <r>
      <t xml:space="preserve">PASIEN KELUAR MATI </t>
    </r>
    <r>
      <rPr>
        <sz val="11"/>
        <rFont val="Calibri"/>
        <family val="2"/>
      </rPr>
      <t>≥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48 JAM DIRAWAT</t>
    </r>
  </si>
  <si>
    <t>GDR</t>
  </si>
  <si>
    <t>NDR</t>
  </si>
  <si>
    <t>L</t>
  </si>
  <si>
    <t>P</t>
  </si>
  <si>
    <t>L + P</t>
  </si>
  <si>
    <t>RSU Batang</t>
  </si>
  <si>
    <t>RS QIM</t>
  </si>
  <si>
    <t>RSU LIMPUNG</t>
  </si>
  <si>
    <t>Sumber : Bidang Pelayanan dan SDK</t>
  </si>
  <si>
    <r>
      <t xml:space="preserve">Keterangan: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rumah sakit swasta</t>
    </r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</si>
</sst>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2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7" xfId="1" applyNumberFormat="1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3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vertical="center"/>
    </xf>
    <xf numFmtId="39" fontId="3" fillId="0" borderId="22" xfId="0" applyNumberFormat="1" applyFont="1" applyBorder="1" applyAlignment="1">
      <alignment vertical="center"/>
    </xf>
    <xf numFmtId="39" fontId="3" fillId="0" borderId="23" xfId="0" applyNumberFormat="1" applyFont="1" applyBorder="1" applyAlignment="1">
      <alignment vertical="center"/>
    </xf>
    <xf numFmtId="39" fontId="3" fillId="0" borderId="24" xfId="0" applyNumberFormat="1" applyFont="1" applyBorder="1" applyAlignment="1">
      <alignment vertical="center"/>
    </xf>
    <xf numFmtId="3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7" xfId="1" applyNumberFormat="1" applyFont="1" applyBorder="1" applyAlignment="1">
      <alignment vertical="center"/>
    </xf>
    <xf numFmtId="39" fontId="3" fillId="0" borderId="28" xfId="0" applyNumberFormat="1" applyFont="1" applyBorder="1" applyAlignment="1">
      <alignment vertical="center"/>
    </xf>
    <xf numFmtId="39" fontId="3" fillId="0" borderId="29" xfId="0" applyNumberFormat="1" applyFont="1" applyBorder="1" applyAlignment="1">
      <alignment vertical="center"/>
    </xf>
    <xf numFmtId="39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34" xfId="1" applyNumberFormat="1" applyFont="1" applyBorder="1" applyAlignment="1">
      <alignment vertical="center"/>
    </xf>
    <xf numFmtId="39" fontId="3" fillId="0" borderId="35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37" fontId="3" fillId="0" borderId="35" xfId="0" applyNumberFormat="1" applyFont="1" applyBorder="1" applyAlignment="1">
      <alignment vertical="center"/>
    </xf>
    <xf numFmtId="39" fontId="3" fillId="0" borderId="33" xfId="0" applyNumberFormat="1" applyFont="1" applyBorder="1" applyAlignment="1">
      <alignment vertical="center"/>
    </xf>
    <xf numFmtId="39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37" fontId="3" fillId="0" borderId="37" xfId="0" applyNumberFormat="1" applyFont="1" applyBorder="1" applyAlignment="1">
      <alignment vertical="center"/>
    </xf>
    <xf numFmtId="39" fontId="3" fillId="0" borderId="37" xfId="0" applyNumberFormat="1" applyFont="1" applyBorder="1" applyAlignment="1">
      <alignment vertical="center"/>
    </xf>
    <xf numFmtId="39" fontId="3" fillId="0" borderId="38" xfId="0" applyNumberFormat="1" applyFont="1" applyBorder="1" applyAlignment="1">
      <alignment vertical="center"/>
    </xf>
    <xf numFmtId="39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37" fontId="3" fillId="0" borderId="40" xfId="0" applyNumberFormat="1" applyFont="1" applyBorder="1" applyAlignment="1">
      <alignment vertical="center"/>
    </xf>
    <xf numFmtId="39" fontId="3" fillId="0" borderId="40" xfId="0" applyNumberFormat="1" applyFont="1" applyBorder="1" applyAlignment="1">
      <alignment vertical="center"/>
    </xf>
    <xf numFmtId="39" fontId="3" fillId="0" borderId="41" xfId="0" applyNumberFormat="1" applyFont="1" applyBorder="1" applyAlignment="1">
      <alignment vertical="center"/>
    </xf>
    <xf numFmtId="39" fontId="3" fillId="0" borderId="4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100">
    <cellStyle name="Comma" xfId="1" builtinId="3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7"/>
  <sheetViews>
    <sheetView tabSelected="1" view="pageBreakPreview" zoomScale="90" zoomScaleNormal="80" zoomScaleSheetLayoutView="90" workbookViewId="0">
      <selection activeCell="J11" sqref="J11:K11"/>
    </sheetView>
  </sheetViews>
  <sheetFormatPr defaultRowHeight="15"/>
  <cols>
    <col min="1" max="1" width="5" style="2" customWidth="1"/>
    <col min="2" max="2" width="17.85546875" style="2" customWidth="1"/>
    <col min="3" max="3" width="12.28515625" style="2" customWidth="1"/>
    <col min="4" max="4" width="9.5703125" style="2" customWidth="1"/>
    <col min="5" max="5" width="10.42578125" style="2" customWidth="1"/>
    <col min="6" max="6" width="9.85546875" style="2" customWidth="1"/>
    <col min="7" max="7" width="6.7109375" style="2" customWidth="1"/>
    <col min="8" max="8" width="6.85546875" style="2" customWidth="1"/>
    <col min="9" max="9" width="7.42578125" style="2" customWidth="1"/>
    <col min="10" max="10" width="6.85546875" style="2" customWidth="1"/>
    <col min="11" max="11" width="7.28515625" style="2" customWidth="1"/>
    <col min="12" max="12" width="7.5703125" style="2" customWidth="1"/>
    <col min="13" max="14" width="8.7109375" style="2" customWidth="1"/>
    <col min="15" max="16" width="9.140625" style="2" customWidth="1"/>
    <col min="17" max="17" width="8.85546875" style="2" customWidth="1"/>
    <col min="18" max="18" width="9.42578125" style="2" customWidth="1"/>
    <col min="19" max="16384" width="9.140625" style="2"/>
  </cols>
  <sheetData>
    <row r="1" spans="1:18">
      <c r="A1" s="1" t="s">
        <v>0</v>
      </c>
    </row>
    <row r="3" spans="1: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I4" s="4" t="str">
        <f>'[1]1'!F5</f>
        <v>KABUPATEN/KOTA</v>
      </c>
      <c r="J4" s="1" t="str">
        <f>'[1]1'!G5</f>
        <v>BATANG</v>
      </c>
      <c r="K4" s="5"/>
      <c r="L4" s="5"/>
      <c r="M4" s="6"/>
      <c r="N4" s="6"/>
      <c r="O4" s="6"/>
      <c r="P4" s="6"/>
      <c r="Q4" s="6"/>
      <c r="R4" s="6"/>
    </row>
    <row r="5" spans="1:18">
      <c r="I5" s="4" t="str">
        <f>'[1]1'!F6</f>
        <v xml:space="preserve">TAHUN </v>
      </c>
      <c r="J5" s="1">
        <f>'[1]1'!G6</f>
        <v>2018</v>
      </c>
      <c r="K5" s="5"/>
      <c r="L5" s="5"/>
      <c r="M5" s="6"/>
      <c r="N5" s="6"/>
      <c r="O5" s="6"/>
      <c r="P5" s="6"/>
      <c r="Q5" s="6"/>
      <c r="R5" s="6"/>
    </row>
    <row r="6" spans="1:18" ht="15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7"/>
      <c r="N6" s="7"/>
      <c r="O6" s="7"/>
      <c r="P6" s="7"/>
      <c r="Q6" s="7"/>
      <c r="R6" s="7"/>
    </row>
    <row r="7" spans="1:18" ht="30.75" customHeight="1">
      <c r="A7" s="9" t="s">
        <v>2</v>
      </c>
      <c r="B7" s="10" t="s">
        <v>3</v>
      </c>
      <c r="C7" s="10" t="s">
        <v>4</v>
      </c>
      <c r="D7" s="11" t="s">
        <v>5</v>
      </c>
      <c r="E7" s="11"/>
      <c r="F7" s="11"/>
      <c r="G7" s="11" t="s">
        <v>6</v>
      </c>
      <c r="H7" s="11"/>
      <c r="I7" s="11"/>
      <c r="J7" s="11" t="s">
        <v>7</v>
      </c>
      <c r="K7" s="11"/>
      <c r="L7" s="11"/>
      <c r="M7" s="12" t="s">
        <v>8</v>
      </c>
      <c r="N7" s="13"/>
      <c r="O7" s="13"/>
      <c r="P7" s="12" t="s">
        <v>9</v>
      </c>
      <c r="Q7" s="14"/>
      <c r="R7" s="15"/>
    </row>
    <row r="8" spans="1:18" ht="15.75" customHeight="1">
      <c r="A8" s="16"/>
      <c r="B8" s="17"/>
      <c r="C8" s="17"/>
      <c r="D8" s="18" t="s">
        <v>10</v>
      </c>
      <c r="E8" s="19" t="s">
        <v>11</v>
      </c>
      <c r="F8" s="19" t="s">
        <v>12</v>
      </c>
      <c r="G8" s="18" t="s">
        <v>10</v>
      </c>
      <c r="H8" s="19" t="s">
        <v>11</v>
      </c>
      <c r="I8" s="19" t="s">
        <v>12</v>
      </c>
      <c r="J8" s="18" t="s">
        <v>10</v>
      </c>
      <c r="K8" s="19" t="s">
        <v>11</v>
      </c>
      <c r="L8" s="19" t="s">
        <v>12</v>
      </c>
      <c r="M8" s="18" t="s">
        <v>10</v>
      </c>
      <c r="N8" s="19" t="s">
        <v>11</v>
      </c>
      <c r="O8" s="20" t="s">
        <v>12</v>
      </c>
      <c r="P8" s="18" t="s">
        <v>10</v>
      </c>
      <c r="Q8" s="19" t="s">
        <v>11</v>
      </c>
      <c r="R8" s="21" t="s">
        <v>12</v>
      </c>
    </row>
    <row r="9" spans="1:18" ht="14.25" customHeight="1">
      <c r="A9" s="22">
        <v>1</v>
      </c>
      <c r="B9" s="23">
        <v>2</v>
      </c>
      <c r="C9" s="24">
        <v>3</v>
      </c>
      <c r="D9" s="23">
        <v>4</v>
      </c>
      <c r="E9" s="24">
        <v>5</v>
      </c>
      <c r="F9" s="23">
        <v>6</v>
      </c>
      <c r="G9" s="24">
        <v>7</v>
      </c>
      <c r="H9" s="23">
        <v>8</v>
      </c>
      <c r="I9" s="24">
        <v>9</v>
      </c>
      <c r="J9" s="23">
        <v>10</v>
      </c>
      <c r="K9" s="24">
        <v>11</v>
      </c>
      <c r="L9" s="23">
        <v>12</v>
      </c>
      <c r="M9" s="24">
        <v>13</v>
      </c>
      <c r="N9" s="23">
        <v>14</v>
      </c>
      <c r="O9" s="24">
        <v>15</v>
      </c>
      <c r="P9" s="23">
        <v>16</v>
      </c>
      <c r="Q9" s="24">
        <v>17</v>
      </c>
      <c r="R9" s="25">
        <v>18</v>
      </c>
    </row>
    <row r="10" spans="1:18" ht="18" customHeight="1">
      <c r="A10" s="26">
        <v>1</v>
      </c>
      <c r="B10" s="27" t="s">
        <v>13</v>
      </c>
      <c r="C10" s="28">
        <v>260</v>
      </c>
      <c r="D10" s="28">
        <v>6824</v>
      </c>
      <c r="E10" s="28">
        <v>8992</v>
      </c>
      <c r="F10" s="28">
        <f>SUM(D10:E10)</f>
        <v>15816</v>
      </c>
      <c r="G10" s="28">
        <v>319</v>
      </c>
      <c r="H10" s="28">
        <v>278</v>
      </c>
      <c r="I10" s="28">
        <f>SUM(G10:H10)</f>
        <v>597</v>
      </c>
      <c r="J10" s="28">
        <v>182</v>
      </c>
      <c r="K10" s="28">
        <v>159</v>
      </c>
      <c r="L10" s="28">
        <f>SUM(J10:K10)</f>
        <v>341</v>
      </c>
      <c r="M10" s="29">
        <f t="shared" ref="M10:O11" si="0">G10/D10*1000</f>
        <v>46.746776084407969</v>
      </c>
      <c r="N10" s="29">
        <f t="shared" si="0"/>
        <v>30.916370106761565</v>
      </c>
      <c r="O10" s="29">
        <f t="shared" si="0"/>
        <v>37.746585735963578</v>
      </c>
      <c r="P10" s="30">
        <f t="shared" ref="P10:R11" si="1">J10/D10*1000</f>
        <v>26.670574443141852</v>
      </c>
      <c r="Q10" s="30">
        <f t="shared" si="1"/>
        <v>17.682384341637011</v>
      </c>
      <c r="R10" s="31">
        <f t="shared" si="1"/>
        <v>21.560445118866969</v>
      </c>
    </row>
    <row r="11" spans="1:18" ht="15" customHeight="1">
      <c r="A11" s="32">
        <v>2</v>
      </c>
      <c r="B11" s="33" t="s">
        <v>14</v>
      </c>
      <c r="C11" s="34">
        <v>162</v>
      </c>
      <c r="D11" s="35">
        <v>5572</v>
      </c>
      <c r="E11" s="35">
        <v>7061</v>
      </c>
      <c r="F11" s="35">
        <f>D11+E11</f>
        <v>12633</v>
      </c>
      <c r="G11" s="35">
        <v>162</v>
      </c>
      <c r="H11" s="35">
        <v>165</v>
      </c>
      <c r="I11" s="35">
        <f>G11+H11</f>
        <v>327</v>
      </c>
      <c r="J11" s="35">
        <v>107</v>
      </c>
      <c r="K11" s="35">
        <v>115</v>
      </c>
      <c r="L11" s="35">
        <f>J11+K11</f>
        <v>222</v>
      </c>
      <c r="M11" s="36">
        <f t="shared" si="0"/>
        <v>29.073941134242641</v>
      </c>
      <c r="N11" s="36">
        <f t="shared" si="0"/>
        <v>23.367794929896615</v>
      </c>
      <c r="O11" s="37">
        <f t="shared" si="0"/>
        <v>25.884587983851816</v>
      </c>
      <c r="P11" s="36">
        <f t="shared" si="1"/>
        <v>19.20315865039483</v>
      </c>
      <c r="Q11" s="36">
        <f t="shared" si="1"/>
        <v>16.286644951140065</v>
      </c>
      <c r="R11" s="38">
        <f t="shared" si="1"/>
        <v>17.573023034908573</v>
      </c>
    </row>
    <row r="12" spans="1:18" ht="15" customHeight="1">
      <c r="A12" s="32">
        <v>3</v>
      </c>
      <c r="B12" s="33" t="s">
        <v>15</v>
      </c>
      <c r="C12" s="35"/>
      <c r="D12" s="35"/>
      <c r="E12" s="35"/>
      <c r="F12" s="35">
        <f>D12+E12</f>
        <v>0</v>
      </c>
      <c r="G12" s="35"/>
      <c r="H12" s="35"/>
      <c r="I12" s="35">
        <f>G12+H12</f>
        <v>0</v>
      </c>
      <c r="J12" s="35"/>
      <c r="K12" s="35"/>
      <c r="L12" s="35">
        <f>J12+K12</f>
        <v>0</v>
      </c>
      <c r="M12" s="36" t="e">
        <f>G12/D12*1000</f>
        <v>#DIV/0!</v>
      </c>
      <c r="N12" s="36" t="e">
        <f>H12/E12*1000</f>
        <v>#DIV/0!</v>
      </c>
      <c r="O12" s="37" t="e">
        <f>I12/F12*1000</f>
        <v>#DIV/0!</v>
      </c>
      <c r="P12" s="36" t="e">
        <f>J12/D12*1000</f>
        <v>#DIV/0!</v>
      </c>
      <c r="Q12" s="36" t="e">
        <f>K12/E12*1000</f>
        <v>#DIV/0!</v>
      </c>
      <c r="R12" s="39" t="e">
        <f>L12/F12*1000</f>
        <v>#DIV/0!</v>
      </c>
    </row>
    <row r="13" spans="1:18" ht="15" customHeight="1">
      <c r="A13" s="40"/>
      <c r="B13" s="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O13" s="43"/>
      <c r="P13" s="42"/>
      <c r="Q13" s="42"/>
      <c r="R13" s="44"/>
    </row>
    <row r="14" spans="1:18" ht="1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42"/>
      <c r="N14" s="43"/>
      <c r="O14" s="42"/>
      <c r="P14" s="42"/>
      <c r="Q14" s="42"/>
      <c r="R14" s="45"/>
    </row>
    <row r="15" spans="1:18" ht="1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42"/>
      <c r="N15" s="43"/>
      <c r="O15" s="42"/>
      <c r="P15" s="42"/>
      <c r="Q15" s="42"/>
      <c r="R15" s="45"/>
    </row>
    <row r="16" spans="1:18" ht="1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2"/>
      <c r="N16" s="43"/>
      <c r="O16" s="42"/>
      <c r="P16" s="42"/>
      <c r="Q16" s="42"/>
      <c r="R16" s="45"/>
    </row>
    <row r="17" spans="1:18" ht="1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3"/>
      <c r="O17" s="42"/>
      <c r="P17" s="42"/>
      <c r="Q17" s="42"/>
      <c r="R17" s="45"/>
    </row>
    <row r="18" spans="1:18" ht="15" customHeight="1" thickBot="1">
      <c r="A18" s="40"/>
      <c r="B18" s="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3"/>
      <c r="P18" s="42"/>
      <c r="Q18" s="42"/>
      <c r="R18" s="44"/>
    </row>
    <row r="19" spans="1:18" ht="21.75" customHeight="1" thickBot="1">
      <c r="A19" s="46">
        <v>2018</v>
      </c>
      <c r="B19" s="47"/>
      <c r="C19" s="48">
        <f>SUM(C10:C12)</f>
        <v>422</v>
      </c>
      <c r="D19" s="48">
        <f t="shared" ref="D19:L19" si="2">SUM(D10:D12)</f>
        <v>12396</v>
      </c>
      <c r="E19" s="48">
        <f t="shared" si="2"/>
        <v>16053</v>
      </c>
      <c r="F19" s="48">
        <f t="shared" si="2"/>
        <v>28449</v>
      </c>
      <c r="G19" s="48">
        <f t="shared" si="2"/>
        <v>481</v>
      </c>
      <c r="H19" s="48">
        <f t="shared" si="2"/>
        <v>443</v>
      </c>
      <c r="I19" s="48">
        <f t="shared" si="2"/>
        <v>924</v>
      </c>
      <c r="J19" s="48">
        <f t="shared" si="2"/>
        <v>289</v>
      </c>
      <c r="K19" s="48">
        <f t="shared" si="2"/>
        <v>274</v>
      </c>
      <c r="L19" s="48">
        <f t="shared" si="2"/>
        <v>563</v>
      </c>
      <c r="M19" s="49">
        <f>G19/D19*1000</f>
        <v>38.802839625685706</v>
      </c>
      <c r="N19" s="49">
        <f>H19/E19*1000</f>
        <v>27.596087958637014</v>
      </c>
      <c r="O19" s="49">
        <f>I19/F19*1000</f>
        <v>32.479173257407993</v>
      </c>
      <c r="P19" s="49">
        <f>J19/D19*1000</f>
        <v>23.313972249112616</v>
      </c>
      <c r="Q19" s="49">
        <f>K19/E19*1000</f>
        <v>17.06846072385224</v>
      </c>
      <c r="R19" s="49">
        <f>L19/F19*1000</f>
        <v>19.789799289957468</v>
      </c>
    </row>
    <row r="20" spans="1:18" ht="20.25" customHeight="1" thickBot="1">
      <c r="A20" s="46">
        <v>2017</v>
      </c>
      <c r="B20" s="47"/>
      <c r="C20" s="50">
        <v>441</v>
      </c>
      <c r="D20" s="50">
        <v>12969</v>
      </c>
      <c r="E20" s="50">
        <v>15948</v>
      </c>
      <c r="F20" s="50">
        <v>32028</v>
      </c>
      <c r="G20" s="51">
        <v>461</v>
      </c>
      <c r="H20" s="51">
        <v>352</v>
      </c>
      <c r="I20" s="51">
        <v>869</v>
      </c>
      <c r="J20" s="51">
        <v>256</v>
      </c>
      <c r="K20" s="51">
        <v>185</v>
      </c>
      <c r="L20" s="50">
        <v>481</v>
      </c>
      <c r="M20" s="49">
        <v>3.554630272187524</v>
      </c>
      <c r="N20" s="49">
        <v>2.2071733132681213</v>
      </c>
      <c r="O20" s="52">
        <v>27.132509054577245</v>
      </c>
      <c r="P20" s="49">
        <v>1.9739378518004471</v>
      </c>
      <c r="Q20" s="49">
        <v>1.1600200652119388</v>
      </c>
      <c r="R20" s="53">
        <v>15.018109154489823</v>
      </c>
    </row>
    <row r="21" spans="1:18" ht="20.25" customHeight="1" thickBot="1">
      <c r="A21" s="46">
        <v>2016</v>
      </c>
      <c r="B21" s="47"/>
      <c r="C21" s="54">
        <v>390</v>
      </c>
      <c r="D21" s="54">
        <v>13026</v>
      </c>
      <c r="E21" s="54">
        <v>14948</v>
      </c>
      <c r="F21" s="54">
        <v>27974</v>
      </c>
      <c r="G21" s="55">
        <v>249</v>
      </c>
      <c r="H21" s="55">
        <v>274</v>
      </c>
      <c r="I21" s="55">
        <v>523</v>
      </c>
      <c r="J21" s="55">
        <v>138</v>
      </c>
      <c r="K21" s="55">
        <v>160</v>
      </c>
      <c r="L21" s="54">
        <v>298</v>
      </c>
      <c r="M21" s="56">
        <v>1.91</v>
      </c>
      <c r="N21" s="56">
        <v>1.83</v>
      </c>
      <c r="O21" s="57">
        <v>18.7</v>
      </c>
      <c r="P21" s="56">
        <v>1.06</v>
      </c>
      <c r="Q21" s="56">
        <v>1.07</v>
      </c>
      <c r="R21" s="58">
        <v>10.65</v>
      </c>
    </row>
    <row r="22" spans="1:18" ht="20.25" customHeight="1" thickBot="1">
      <c r="A22" s="46">
        <v>2015</v>
      </c>
      <c r="B22" s="47"/>
      <c r="C22" s="54">
        <v>340</v>
      </c>
      <c r="D22" s="54">
        <v>4672</v>
      </c>
      <c r="E22" s="54">
        <v>5663</v>
      </c>
      <c r="F22" s="54">
        <v>27924</v>
      </c>
      <c r="G22" s="55">
        <v>54</v>
      </c>
      <c r="H22" s="55">
        <v>27</v>
      </c>
      <c r="I22" s="55">
        <v>788</v>
      </c>
      <c r="J22" s="55">
        <v>30</v>
      </c>
      <c r="K22" s="55">
        <v>20</v>
      </c>
      <c r="L22" s="54">
        <v>378</v>
      </c>
      <c r="M22" s="56">
        <v>1.1558219178082192</v>
      </c>
      <c r="N22" s="56">
        <v>0.47677909235387606</v>
      </c>
      <c r="O22" s="57">
        <v>28.219452800458384</v>
      </c>
      <c r="P22" s="56">
        <v>0.64212328767123283</v>
      </c>
      <c r="Q22" s="56">
        <v>0.35316969803990816</v>
      </c>
      <c r="R22" s="58">
        <v>13.536742587021916</v>
      </c>
    </row>
    <row r="23" spans="1:18" ht="20.25" customHeight="1" thickBot="1">
      <c r="A23" s="46">
        <v>2014</v>
      </c>
      <c r="B23" s="47"/>
      <c r="C23" s="59">
        <v>342</v>
      </c>
      <c r="D23" s="59">
        <v>3450</v>
      </c>
      <c r="E23" s="59">
        <v>4956</v>
      </c>
      <c r="F23" s="59">
        <v>26696</v>
      </c>
      <c r="G23" s="60">
        <v>0</v>
      </c>
      <c r="H23" s="60">
        <v>0</v>
      </c>
      <c r="I23" s="60">
        <v>822</v>
      </c>
      <c r="J23" s="60">
        <v>0</v>
      </c>
      <c r="K23" s="60">
        <v>0</v>
      </c>
      <c r="L23" s="59">
        <v>391</v>
      </c>
      <c r="M23" s="61">
        <v>0</v>
      </c>
      <c r="N23" s="61">
        <v>0</v>
      </c>
      <c r="O23" s="62">
        <f>I23/F23*1000</f>
        <v>30.791129757267008</v>
      </c>
      <c r="P23" s="61">
        <v>0</v>
      </c>
      <c r="Q23" s="61">
        <v>0</v>
      </c>
      <c r="R23" s="63">
        <f>L23/F23*1000</f>
        <v>14.646388972130657</v>
      </c>
    </row>
    <row r="24" spans="1:18">
      <c r="A24" s="64"/>
      <c r="B24" s="6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65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8" ht="18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mergeCells count="14">
    <mergeCell ref="A19:B19"/>
    <mergeCell ref="A20:B20"/>
    <mergeCell ref="A21:B21"/>
    <mergeCell ref="A22:B22"/>
    <mergeCell ref="A23:B23"/>
    <mergeCell ref="A3:R3"/>
    <mergeCell ref="A7:A8"/>
    <mergeCell ref="B7:B8"/>
    <mergeCell ref="C7:C8"/>
    <mergeCell ref="D7:F7"/>
    <mergeCell ref="G7:I7"/>
    <mergeCell ref="J7:L7"/>
    <mergeCell ref="M7:O7"/>
    <mergeCell ref="P7:R7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80" orientation="landscape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55</vt:lpstr>
      <vt:lpstr>'55'!Print_Area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2019-09-19T06:54:36Z</dcterms:created>
  <dcterms:modified xsi:type="dcterms:W3CDTF">2019-09-19T06:56:15Z</dcterms:modified>
</cp:coreProperties>
</file>