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56" sheetId="1" r:id="rId1"/>
  </sheets>
  <externalReferences>
    <externalReference r:id="rId2"/>
  </externalReferences>
  <definedNames>
    <definedName name="_xlnm.Print_Area" localSheetId="0">'56'!$A$1:$J$25</definedName>
  </definedNames>
  <calcPr calcId="124519"/>
</workbook>
</file>

<file path=xl/calcChain.xml><?xml version="1.0" encoding="utf-8"?>
<calcChain xmlns="http://schemas.openxmlformats.org/spreadsheetml/2006/main">
  <c r="J22" i="1"/>
  <c r="I22"/>
  <c r="H22"/>
  <c r="G22"/>
  <c r="F18"/>
  <c r="E18"/>
  <c r="D11"/>
  <c r="J11" s="1"/>
  <c r="C11"/>
  <c r="I11" s="1"/>
  <c r="B11"/>
  <c r="D10"/>
  <c r="J10" s="1"/>
  <c r="C10"/>
  <c r="B10"/>
  <c r="D9"/>
  <c r="J9" s="1"/>
  <c r="C9"/>
  <c r="C18" s="1"/>
  <c r="B9"/>
  <c r="F5"/>
  <c r="E5"/>
  <c r="F4"/>
  <c r="E4"/>
  <c r="I10" l="1"/>
  <c r="G18"/>
  <c r="H11"/>
  <c r="D18"/>
  <c r="H18" s="1"/>
  <c r="G9"/>
  <c r="I9"/>
  <c r="H10"/>
  <c r="H9"/>
  <c r="G10"/>
  <c r="G11"/>
  <c r="J18" l="1"/>
  <c r="I18"/>
</calcChain>
</file>

<file path=xl/sharedStrings.xml><?xml version="1.0" encoding="utf-8"?>
<sst xmlns="http://schemas.openxmlformats.org/spreadsheetml/2006/main" count="14" uniqueCount="14">
  <si>
    <t>TABEL 56</t>
  </si>
  <si>
    <t>INDIKATOR KINERJA PELAYANAN DI RUMAH SAKIT</t>
  </si>
  <si>
    <t>NO</t>
  </si>
  <si>
    <r>
      <t>NAMA RUMAH SAKIT</t>
    </r>
    <r>
      <rPr>
        <vertAlign val="superscript"/>
        <sz val="12"/>
        <rFont val="Arial"/>
        <family val="2"/>
      </rPr>
      <t>a</t>
    </r>
  </si>
  <si>
    <t>JUMLAH             TEMPAT TIDUR</t>
  </si>
  <si>
    <t>PASIEN KELUAR                (HIDUP + MATI)</t>
  </si>
  <si>
    <t>JUMLAH HARI PERAWATAN</t>
  </si>
  <si>
    <t>JUMLAH LAMA DIRAWAT</t>
  </si>
  <si>
    <t>BOR (%)</t>
  </si>
  <si>
    <t>BTO (KALI)</t>
  </si>
  <si>
    <t>TOI (HARI)</t>
  </si>
  <si>
    <t>ALOS (HARI)</t>
  </si>
  <si>
    <t>Sumber : Bidang Pelayanan dan SDK</t>
  </si>
  <si>
    <r>
      <t xml:space="preserve">Keterangan: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rumah sakit swasta</t>
    </r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</si>
</sst>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0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7" xfId="1" applyNumberFormat="1" applyFont="1" applyBorder="1" applyAlignment="1">
      <alignment vertical="center"/>
    </xf>
    <xf numFmtId="41" fontId="3" fillId="0" borderId="17" xfId="2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41" fontId="3" fillId="0" borderId="16" xfId="2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0" xfId="2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3" fillId="0" borderId="23" xfId="1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41" fontId="3" fillId="0" borderId="23" xfId="2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1" fontId="3" fillId="0" borderId="26" xfId="2" applyFont="1" applyBorder="1" applyAlignment="1">
      <alignment vertical="center"/>
    </xf>
    <xf numFmtId="41" fontId="3" fillId="0" borderId="27" xfId="2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41" fontId="3" fillId="0" borderId="28" xfId="2" applyFont="1" applyBorder="1" applyAlignment="1">
      <alignment vertical="center"/>
    </xf>
    <xf numFmtId="41" fontId="3" fillId="0" borderId="29" xfId="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101">
    <cellStyle name="Comma" xfId="1" builtinId="3"/>
    <cellStyle name="Comma [0]" xfId="2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B10" t="str">
            <v>RSU Batang</v>
          </cell>
          <cell r="C10">
            <v>260</v>
          </cell>
          <cell r="F10">
            <v>15816</v>
          </cell>
        </row>
        <row r="11">
          <cell r="B11" t="str">
            <v>RS QIM</v>
          </cell>
          <cell r="C11">
            <v>162</v>
          </cell>
          <cell r="F11">
            <v>12633</v>
          </cell>
        </row>
        <row r="12">
          <cell r="B12" t="str">
            <v>RSU LIMPUNG</v>
          </cell>
          <cell r="F12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7"/>
  <sheetViews>
    <sheetView tabSelected="1" view="pageBreakPreview" zoomScale="90" zoomScaleNormal="80" zoomScaleSheetLayoutView="90" workbookViewId="0">
      <selection activeCell="M19" sqref="M19"/>
    </sheetView>
  </sheetViews>
  <sheetFormatPr defaultRowHeight="15"/>
  <cols>
    <col min="1" max="1" width="5.7109375" style="2" customWidth="1"/>
    <col min="2" max="2" width="18.28515625" style="2" customWidth="1"/>
    <col min="3" max="3" width="14.85546875" style="2" customWidth="1"/>
    <col min="4" max="4" width="17.7109375" style="2" customWidth="1"/>
    <col min="5" max="5" width="15.7109375" style="2" customWidth="1"/>
    <col min="6" max="6" width="15.5703125" style="2" customWidth="1"/>
    <col min="7" max="7" width="11.7109375" style="2" customWidth="1"/>
    <col min="8" max="8" width="13.42578125" style="2" customWidth="1"/>
    <col min="9" max="9" width="12.28515625" style="2" customWidth="1"/>
    <col min="10" max="10" width="13.28515625" style="2" customWidth="1"/>
    <col min="11" max="12" width="10.7109375" style="2" customWidth="1"/>
    <col min="13" max="13" width="11.42578125" style="2" customWidth="1"/>
    <col min="14" max="16384" width="9.140625" style="2"/>
  </cols>
  <sheetData>
    <row r="1" spans="1:16">
      <c r="A1" s="1" t="s">
        <v>0</v>
      </c>
    </row>
    <row r="3" spans="1:1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6">
      <c r="E4" s="4" t="str">
        <f>'[1]1'!F5</f>
        <v>KABUPATEN/KOTA</v>
      </c>
      <c r="F4" s="1" t="str">
        <f>'[1]1'!G5</f>
        <v>BATANG</v>
      </c>
      <c r="G4" s="5"/>
      <c r="H4" s="5"/>
      <c r="I4" s="3"/>
      <c r="J4" s="3"/>
      <c r="K4" s="3"/>
      <c r="L4" s="3"/>
    </row>
    <row r="5" spans="1:16">
      <c r="E5" s="4" t="str">
        <f>'[1]1'!F6</f>
        <v xml:space="preserve">TAHUN </v>
      </c>
      <c r="F5" s="1">
        <f>'[1]1'!G6</f>
        <v>2018</v>
      </c>
      <c r="G5" s="5"/>
      <c r="H5" s="5"/>
      <c r="I5" s="3"/>
      <c r="J5" s="3"/>
      <c r="K5" s="3"/>
      <c r="L5" s="3"/>
    </row>
    <row r="6" spans="1:16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5.5" customHeight="1">
      <c r="A7" s="7" t="s">
        <v>2</v>
      </c>
      <c r="B7" s="8" t="s">
        <v>3</v>
      </c>
      <c r="C7" s="8" t="s">
        <v>4</v>
      </c>
      <c r="D7" s="9" t="s">
        <v>5</v>
      </c>
      <c r="E7" s="10" t="s">
        <v>6</v>
      </c>
      <c r="F7" s="10" t="s">
        <v>7</v>
      </c>
      <c r="G7" s="8" t="s">
        <v>8</v>
      </c>
      <c r="H7" s="8" t="s">
        <v>9</v>
      </c>
      <c r="I7" s="8" t="s">
        <v>10</v>
      </c>
      <c r="J7" s="11" t="s">
        <v>11</v>
      </c>
      <c r="K7" s="6"/>
      <c r="L7" s="6"/>
      <c r="M7" s="6"/>
      <c r="N7" s="6"/>
    </row>
    <row r="8" spans="1:16" ht="13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  <c r="K8" s="6"/>
      <c r="L8" s="6"/>
      <c r="M8" s="6"/>
      <c r="N8" s="6"/>
    </row>
    <row r="9" spans="1:16" ht="18" customHeight="1">
      <c r="A9" s="15">
        <v>1</v>
      </c>
      <c r="B9" s="6" t="str">
        <f>'[1]55'!B10</f>
        <v>RSU Batang</v>
      </c>
      <c r="C9" s="16">
        <f>'[1]55'!C10</f>
        <v>260</v>
      </c>
      <c r="D9" s="17">
        <f>'[1]55'!F10</f>
        <v>15816</v>
      </c>
      <c r="E9" s="17">
        <v>62475</v>
      </c>
      <c r="F9" s="17">
        <v>71488</v>
      </c>
      <c r="G9" s="18">
        <f>E9/(C9*365)*100</f>
        <v>65.832455216016854</v>
      </c>
      <c r="H9" s="19">
        <f>D9/C9</f>
        <v>60.830769230769228</v>
      </c>
      <c r="I9" s="20">
        <f>((C9*365)-E9)/D9</f>
        <v>2.0501390996459281</v>
      </c>
      <c r="J9" s="21">
        <f>F9/D9</f>
        <v>4.5199797673242283</v>
      </c>
      <c r="K9" s="6"/>
      <c r="L9" s="6"/>
      <c r="M9" s="6"/>
      <c r="N9" s="6"/>
    </row>
    <row r="10" spans="1:16" ht="15" customHeight="1">
      <c r="A10" s="22">
        <v>2</v>
      </c>
      <c r="B10" s="23" t="str">
        <f>'[1]55'!B11</f>
        <v>RS QIM</v>
      </c>
      <c r="C10" s="24">
        <f>'[1]55'!C11</f>
        <v>162</v>
      </c>
      <c r="D10" s="25">
        <f>'[1]55'!F11</f>
        <v>12633</v>
      </c>
      <c r="E10" s="26">
        <v>37859</v>
      </c>
      <c r="F10" s="26">
        <v>37098</v>
      </c>
      <c r="G10" s="27">
        <f>E10/(C10*365)*100</f>
        <v>64.026720784711657</v>
      </c>
      <c r="H10" s="28">
        <f>D10/C10</f>
        <v>77.981481481481481</v>
      </c>
      <c r="I10" s="27">
        <f>((C10*365)-E10)/D10</f>
        <v>1.6837647431330642</v>
      </c>
      <c r="J10" s="29">
        <f>F10/D10</f>
        <v>2.936594633103776</v>
      </c>
      <c r="K10" s="6"/>
      <c r="L10" s="6"/>
      <c r="M10" s="6"/>
      <c r="N10" s="6"/>
    </row>
    <row r="11" spans="1:16" ht="15" customHeight="1">
      <c r="A11" s="22">
        <v>3</v>
      </c>
      <c r="B11" s="23" t="str">
        <f>'[1]55'!B12</f>
        <v>RSU LIMPUNG</v>
      </c>
      <c r="C11" s="24">
        <f>'[1]55'!C12</f>
        <v>0</v>
      </c>
      <c r="D11" s="25">
        <f>'[1]55'!F12</f>
        <v>0</v>
      </c>
      <c r="E11" s="26"/>
      <c r="F11" s="30"/>
      <c r="G11" s="27" t="e">
        <f>E11/(C11*365)*100</f>
        <v>#DIV/0!</v>
      </c>
      <c r="H11" s="28" t="e">
        <f>D11/C11</f>
        <v>#DIV/0!</v>
      </c>
      <c r="I11" s="27" t="e">
        <f>((C11*365)-E11)/D11</f>
        <v>#DIV/0!</v>
      </c>
      <c r="J11" s="29" t="e">
        <f>F11/D11</f>
        <v>#DIV/0!</v>
      </c>
      <c r="K11" s="6"/>
      <c r="L11" s="6"/>
      <c r="M11" s="6"/>
      <c r="N11" s="6"/>
    </row>
    <row r="12" spans="1:16" ht="15" customHeight="1">
      <c r="A12" s="15"/>
      <c r="B12" s="6"/>
      <c r="C12" s="31"/>
      <c r="D12" s="17"/>
      <c r="E12" s="32"/>
      <c r="F12" s="32"/>
      <c r="G12" s="33"/>
      <c r="H12" s="33"/>
      <c r="I12" s="33"/>
      <c r="J12" s="34"/>
      <c r="K12" s="6"/>
      <c r="L12" s="6"/>
    </row>
    <row r="13" spans="1:16" ht="15" customHeight="1">
      <c r="A13" s="15"/>
      <c r="B13" s="6"/>
      <c r="C13" s="31"/>
      <c r="D13" s="17"/>
      <c r="E13" s="32"/>
      <c r="F13" s="32"/>
      <c r="G13" s="33"/>
      <c r="H13" s="33"/>
      <c r="I13" s="33"/>
      <c r="J13" s="34"/>
      <c r="K13" s="6"/>
      <c r="L13" s="6"/>
      <c r="M13" s="6"/>
      <c r="N13" s="6"/>
    </row>
    <row r="14" spans="1:16" ht="15" customHeight="1">
      <c r="A14" s="15"/>
      <c r="B14" s="6"/>
      <c r="C14" s="31"/>
      <c r="D14" s="17"/>
      <c r="E14" s="32"/>
      <c r="F14" s="32"/>
      <c r="G14" s="33"/>
      <c r="H14" s="33"/>
      <c r="I14" s="33"/>
      <c r="J14" s="34"/>
      <c r="K14" s="6"/>
      <c r="L14" s="6"/>
      <c r="M14" s="6"/>
      <c r="N14" s="6"/>
    </row>
    <row r="15" spans="1:16" ht="15" customHeight="1">
      <c r="A15" s="15"/>
      <c r="B15" s="6"/>
      <c r="C15" s="31"/>
      <c r="D15" s="17"/>
      <c r="E15" s="32"/>
      <c r="F15" s="32"/>
      <c r="G15" s="33"/>
      <c r="H15" s="33"/>
      <c r="I15" s="33"/>
      <c r="J15" s="34"/>
      <c r="K15" s="6"/>
      <c r="L15" s="6"/>
      <c r="M15" s="6"/>
      <c r="N15" s="6"/>
    </row>
    <row r="16" spans="1:16" ht="15" customHeight="1">
      <c r="A16" s="15"/>
      <c r="B16" s="6"/>
      <c r="C16" s="31"/>
      <c r="D16" s="17"/>
      <c r="E16" s="32"/>
      <c r="F16" s="32"/>
      <c r="G16" s="33"/>
      <c r="H16" s="33"/>
      <c r="I16" s="33"/>
      <c r="J16" s="34"/>
      <c r="K16" s="6"/>
      <c r="L16" s="6"/>
      <c r="M16" s="6"/>
      <c r="N16" s="6"/>
    </row>
    <row r="17" spans="1:16" ht="15" customHeight="1" thickBot="1">
      <c r="A17" s="15"/>
      <c r="B17" s="6"/>
      <c r="C17" s="31"/>
      <c r="D17" s="17"/>
      <c r="E17" s="32"/>
      <c r="F17" s="32"/>
      <c r="G17" s="33"/>
      <c r="H17" s="33"/>
      <c r="I17" s="33"/>
      <c r="J17" s="34"/>
      <c r="K17" s="6"/>
      <c r="L17" s="6"/>
      <c r="M17" s="6"/>
      <c r="N17" s="6"/>
    </row>
    <row r="18" spans="1:16" ht="15" customHeight="1" thickBot="1">
      <c r="A18" s="35">
        <v>2018</v>
      </c>
      <c r="B18" s="36"/>
      <c r="C18" s="37">
        <f>SUM(C9:C11)</f>
        <v>422</v>
      </c>
      <c r="D18" s="37">
        <f>SUM(D9:D11)</f>
        <v>28449</v>
      </c>
      <c r="E18" s="37">
        <f>SUM(E9:E11)</f>
        <v>100334</v>
      </c>
      <c r="F18" s="37">
        <f>SUM(F9:F11)</f>
        <v>108586</v>
      </c>
      <c r="G18" s="38">
        <f>E18/(C18*365)*100</f>
        <v>65.139258585989751</v>
      </c>
      <c r="H18" s="38">
        <f>D18/C18</f>
        <v>67.414691943127963</v>
      </c>
      <c r="I18" s="38">
        <f>((C18*365)-E18)/D18</f>
        <v>1.8874477134521424</v>
      </c>
      <c r="J18" s="39">
        <f>F18/D18</f>
        <v>3.8168652676719743</v>
      </c>
      <c r="K18" s="6"/>
      <c r="L18" s="6"/>
      <c r="M18" s="6"/>
      <c r="N18" s="6"/>
    </row>
    <row r="19" spans="1:16" ht="15.75" thickBot="1">
      <c r="A19" s="35">
        <v>2017</v>
      </c>
      <c r="B19" s="36"/>
      <c r="C19" s="40">
        <v>441</v>
      </c>
      <c r="D19" s="41">
        <v>32028</v>
      </c>
      <c r="E19" s="42">
        <v>107310</v>
      </c>
      <c r="F19" s="42">
        <v>109921</v>
      </c>
      <c r="G19" s="38">
        <v>66.67</v>
      </c>
      <c r="H19" s="38">
        <v>72.63</v>
      </c>
      <c r="I19" s="38">
        <v>1.63</v>
      </c>
      <c r="J19" s="39">
        <v>3.43</v>
      </c>
      <c r="K19" s="6"/>
      <c r="L19" s="6"/>
      <c r="M19" s="6"/>
      <c r="N19" s="6"/>
    </row>
    <row r="20" spans="1:16" ht="15.75" thickBot="1">
      <c r="A20" s="35">
        <v>2016</v>
      </c>
      <c r="B20" s="36"/>
      <c r="C20" s="43">
        <v>390</v>
      </c>
      <c r="D20" s="44">
        <v>27974</v>
      </c>
      <c r="E20" s="45">
        <v>105337</v>
      </c>
      <c r="F20" s="46">
        <v>94300</v>
      </c>
      <c r="G20" s="38">
        <v>74</v>
      </c>
      <c r="H20" s="38">
        <v>71.73</v>
      </c>
      <c r="I20" s="38">
        <v>1.32</v>
      </c>
      <c r="J20" s="39">
        <v>3.37</v>
      </c>
      <c r="K20" s="6"/>
      <c r="L20" s="6"/>
      <c r="M20" s="6"/>
      <c r="N20" s="6"/>
    </row>
    <row r="21" spans="1:16" ht="15.75" thickBot="1">
      <c r="A21" s="35">
        <v>2015</v>
      </c>
      <c r="B21" s="36"/>
      <c r="C21" s="43">
        <v>340</v>
      </c>
      <c r="D21" s="44">
        <v>27924</v>
      </c>
      <c r="E21" s="45">
        <v>105823</v>
      </c>
      <c r="F21" s="46">
        <v>107874</v>
      </c>
      <c r="G21" s="38">
        <v>85.27</v>
      </c>
      <c r="H21" s="38">
        <v>82.13</v>
      </c>
      <c r="I21" s="38">
        <v>0.65</v>
      </c>
      <c r="J21" s="39">
        <v>3.86</v>
      </c>
      <c r="K21" s="6"/>
      <c r="L21" s="6"/>
      <c r="M21" s="6"/>
      <c r="N21" s="6"/>
    </row>
    <row r="22" spans="1:16" ht="15.75" thickBot="1">
      <c r="A22" s="35">
        <v>2014</v>
      </c>
      <c r="B22" s="36"/>
      <c r="C22" s="47">
        <v>343</v>
      </c>
      <c r="D22" s="48">
        <v>26640</v>
      </c>
      <c r="E22" s="49">
        <v>102053</v>
      </c>
      <c r="F22" s="50">
        <v>99161</v>
      </c>
      <c r="G22" s="38">
        <f>E22/(C22*365)*100</f>
        <v>81.515236231478895</v>
      </c>
      <c r="H22" s="38">
        <f>D22/C22</f>
        <v>77.667638483965021</v>
      </c>
      <c r="I22" s="38">
        <f>((C22*365)-E22)/D22</f>
        <v>0.86869369369369365</v>
      </c>
      <c r="J22" s="39">
        <f>F22/D22</f>
        <v>3.7222597597597598</v>
      </c>
      <c r="K22" s="6"/>
      <c r="L22" s="6"/>
      <c r="M22" s="6"/>
      <c r="N22" s="6"/>
    </row>
    <row r="23" spans="1:16">
      <c r="A23" s="51"/>
      <c r="B23" s="5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52" t="s">
        <v>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8">
      <c r="A25" s="6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</sheetData>
  <mergeCells count="5">
    <mergeCell ref="A18:B18"/>
    <mergeCell ref="A19:B19"/>
    <mergeCell ref="A20:B20"/>
    <mergeCell ref="A21:B21"/>
    <mergeCell ref="A22:B22"/>
  </mergeCells>
  <printOptions horizontalCentered="1"/>
  <pageMargins left="0.78740157480314965" right="0.78740157480314965" top="0.59055118110236227" bottom="0.35" header="0" footer="0.39370078740157483"/>
  <pageSetup paperSize="9" scale="94" orientation="landscape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2019-09-19T06:56:42Z</dcterms:created>
  <dcterms:modified xsi:type="dcterms:W3CDTF">2019-09-19T06:58:25Z</dcterms:modified>
</cp:coreProperties>
</file>