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5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F33" i="1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AG32"/>
  <c r="D32"/>
  <c r="AH32" s="1"/>
  <c r="C32"/>
  <c r="B32"/>
  <c r="A32"/>
  <c r="AG31"/>
  <c r="D31"/>
  <c r="AH31" s="1"/>
  <c r="C31"/>
  <c r="B31"/>
  <c r="A31"/>
  <c r="AG30"/>
  <c r="D30"/>
  <c r="AH30" s="1"/>
  <c r="C30"/>
  <c r="B30"/>
  <c r="A30"/>
  <c r="AG29"/>
  <c r="D29"/>
  <c r="AH29" s="1"/>
  <c r="C29"/>
  <c r="B29"/>
  <c r="A29"/>
  <c r="AG28"/>
  <c r="D28"/>
  <c r="AH28" s="1"/>
  <c r="C28"/>
  <c r="B28"/>
  <c r="A28"/>
  <c r="AG27"/>
  <c r="D27"/>
  <c r="AH27" s="1"/>
  <c r="C27"/>
  <c r="B27"/>
  <c r="A27"/>
  <c r="AG26"/>
  <c r="D26"/>
  <c r="AH26" s="1"/>
  <c r="C26"/>
  <c r="B26"/>
  <c r="A26"/>
  <c r="AG25"/>
  <c r="D25"/>
  <c r="AH25" s="1"/>
  <c r="C25"/>
  <c r="B25"/>
  <c r="A25"/>
  <c r="AG24"/>
  <c r="D24"/>
  <c r="AH24" s="1"/>
  <c r="C24"/>
  <c r="B24"/>
  <c r="A24"/>
  <c r="AG23"/>
  <c r="D23"/>
  <c r="AH23" s="1"/>
  <c r="C23"/>
  <c r="B23"/>
  <c r="A23"/>
  <c r="AG22"/>
  <c r="D22"/>
  <c r="AH22" s="1"/>
  <c r="C22"/>
  <c r="B22"/>
  <c r="A22"/>
  <c r="AG21"/>
  <c r="D21"/>
  <c r="AH21" s="1"/>
  <c r="C21"/>
  <c r="B21"/>
  <c r="A21"/>
  <c r="AG20"/>
  <c r="D20"/>
  <c r="AH20" s="1"/>
  <c r="C20"/>
  <c r="B20"/>
  <c r="A20"/>
  <c r="AG19"/>
  <c r="D19"/>
  <c r="AH19" s="1"/>
  <c r="C19"/>
  <c r="B19"/>
  <c r="A19"/>
  <c r="AG18"/>
  <c r="D18"/>
  <c r="AH18" s="1"/>
  <c r="C18"/>
  <c r="B18"/>
  <c r="A18"/>
  <c r="AG17"/>
  <c r="D17"/>
  <c r="AH17" s="1"/>
  <c r="C17"/>
  <c r="B17"/>
  <c r="A17"/>
  <c r="AG16"/>
  <c r="D16"/>
  <c r="AH16" s="1"/>
  <c r="C16"/>
  <c r="B16"/>
  <c r="A16"/>
  <c r="AG15"/>
  <c r="D15"/>
  <c r="AH15" s="1"/>
  <c r="C15"/>
  <c r="B15"/>
  <c r="A15"/>
  <c r="AG14"/>
  <c r="D14"/>
  <c r="AH14" s="1"/>
  <c r="C14"/>
  <c r="B14"/>
  <c r="A14"/>
  <c r="AG13"/>
  <c r="D13"/>
  <c r="AH13" s="1"/>
  <c r="C13"/>
  <c r="B13"/>
  <c r="A13"/>
  <c r="AG12"/>
  <c r="AG33" s="1"/>
  <c r="D12"/>
  <c r="D33" s="1"/>
  <c r="C12"/>
  <c r="B12"/>
  <c r="A12"/>
  <c r="O5"/>
  <c r="N5"/>
  <c r="O4"/>
  <c r="N4"/>
  <c r="AH33" l="1"/>
  <c r="AH12"/>
</calcChain>
</file>

<file path=xl/sharedStrings.xml><?xml version="1.0" encoding="utf-8"?>
<sst xmlns="http://schemas.openxmlformats.org/spreadsheetml/2006/main" count="57" uniqueCount="25">
  <si>
    <t>TABEL 59</t>
  </si>
  <si>
    <t>PENDUDUK DENGAN AKSES BERKELANJUTAN TERHADAP AIR MINUM BERKUALITAS (LAYAK) MENURUT KECAMATAN DAN PUSKESMAS</t>
  </si>
  <si>
    <t>NO</t>
  </si>
  <si>
    <t>KECAMATAN</t>
  </si>
  <si>
    <t>PUSKESMAS</t>
  </si>
  <si>
    <t>PENDUDUK</t>
  </si>
  <si>
    <t>BUKAN JARINGAN PERPIPAAN</t>
  </si>
  <si>
    <t>PERPIPAAN (PDAM,BPSPAM)</t>
  </si>
  <si>
    <t>PENDUDUK DENGAN AKSES BERKELANJUTAN TERHADAP AIR MINUM LAYAK</t>
  </si>
  <si>
    <t>SUMUR GALI TERLINDUNG</t>
  </si>
  <si>
    <t xml:space="preserve">SUMUR GALI DENGAN POMPA </t>
  </si>
  <si>
    <t xml:space="preserve">SUMUR BOR DENGAN POMPA </t>
  </si>
  <si>
    <t>TERMINAL AIR</t>
  </si>
  <si>
    <t>MATA AIR TERLINDUNG</t>
  </si>
  <si>
    <t>PENAMPUNGAN AIR HUJAN</t>
  </si>
  <si>
    <t>JUMLAH SARANA</t>
  </si>
  <si>
    <t>JUMLAH PENDUDUK PENGGUNA</t>
  </si>
  <si>
    <t>MEMENUHI SYARAT</t>
  </si>
  <si>
    <t xml:space="preserve">JUMLAH </t>
  </si>
  <si>
    <t xml:space="preserve">% </t>
  </si>
  <si>
    <t>TAHUN  2018</t>
  </si>
  <si>
    <t>TAHUN  2017</t>
  </si>
  <si>
    <t>TAHUN  2016</t>
  </si>
  <si>
    <t>TAHUN  2015</t>
  </si>
  <si>
    <t>Sumber : Bidang Kesmas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</si>
</sst>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  <numFmt numFmtId="165" formatCode="&quot;$&quot;#,##0_);[Red]\(&quot;$&quot;#,##0\)"/>
    <numFmt numFmtId="166" formatCode="&quot;$&quot;#,##0.00_);[Red]\(&quot;$&quot;#,##0.00\)"/>
  </numFmts>
  <fonts count="12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9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8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1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horizontal="center" vertical="center" wrapText="1"/>
    </xf>
    <xf numFmtId="0" fontId="4" fillId="0" borderId="17" xfId="3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22" xfId="0" quotePrefix="1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textRotation="90" wrapText="1"/>
    </xf>
    <xf numFmtId="0" fontId="4" fillId="0" borderId="15" xfId="3" applyFont="1" applyFill="1" applyBorder="1" applyAlignment="1">
      <alignment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3" fontId="4" fillId="2" borderId="27" xfId="4" applyNumberFormat="1" applyFont="1" applyFill="1" applyBorder="1" applyAlignment="1">
      <alignment vertical="center"/>
    </xf>
    <xf numFmtId="1" fontId="4" fillId="2" borderId="27" xfId="4" applyNumberFormat="1" applyFont="1" applyFill="1" applyBorder="1" applyAlignment="1">
      <alignment vertical="center"/>
    </xf>
    <xf numFmtId="3" fontId="4" fillId="2" borderId="27" xfId="0" applyNumberFormat="1" applyFont="1" applyFill="1" applyBorder="1" applyAlignment="1">
      <alignment vertical="center"/>
    </xf>
    <xf numFmtId="3" fontId="4" fillId="2" borderId="27" xfId="4" applyNumberFormat="1" applyFont="1" applyFill="1" applyBorder="1" applyAlignment="1">
      <alignment horizontal="center" vertical="center"/>
    </xf>
    <xf numFmtId="3" fontId="4" fillId="2" borderId="27" xfId="3" applyNumberFormat="1" applyFont="1" applyFill="1" applyBorder="1" applyAlignment="1">
      <alignment vertical="center"/>
    </xf>
    <xf numFmtId="3" fontId="4" fillId="2" borderId="19" xfId="4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" fontId="4" fillId="2" borderId="30" xfId="4" applyNumberFormat="1" applyFont="1" applyFill="1" applyBorder="1" applyAlignment="1">
      <alignment vertical="center"/>
    </xf>
    <xf numFmtId="1" fontId="4" fillId="2" borderId="30" xfId="4" applyNumberFormat="1" applyFont="1" applyFill="1" applyBorder="1" applyAlignment="1">
      <alignment vertical="center"/>
    </xf>
    <xf numFmtId="3" fontId="4" fillId="2" borderId="30" xfId="0" applyNumberFormat="1" applyFont="1" applyFill="1" applyBorder="1" applyAlignment="1">
      <alignment vertical="center"/>
    </xf>
    <xf numFmtId="3" fontId="4" fillId="2" borderId="30" xfId="3" applyNumberFormat="1" applyFont="1" applyFill="1" applyBorder="1" applyAlignment="1">
      <alignment vertical="center"/>
    </xf>
    <xf numFmtId="2" fontId="4" fillId="0" borderId="31" xfId="0" applyNumberFormat="1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1" fontId="4" fillId="2" borderId="30" xfId="5" applyNumberFormat="1" applyFont="1" applyFill="1" applyBorder="1" applyAlignment="1">
      <alignment vertical="center"/>
    </xf>
    <xf numFmtId="3" fontId="4" fillId="2" borderId="30" xfId="5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1" fontId="4" fillId="0" borderId="30" xfId="4" applyNumberFormat="1" applyFont="1" applyFill="1" applyBorder="1" applyAlignment="1">
      <alignment vertical="center"/>
    </xf>
    <xf numFmtId="3" fontId="4" fillId="0" borderId="30" xfId="0" applyNumberFormat="1" applyFont="1" applyFill="1" applyBorder="1" applyAlignment="1">
      <alignment vertical="center"/>
    </xf>
    <xf numFmtId="3" fontId="4" fillId="0" borderId="30" xfId="4" applyNumberFormat="1" applyFont="1" applyFill="1" applyBorder="1" applyAlignment="1">
      <alignment vertical="center"/>
    </xf>
    <xf numFmtId="3" fontId="4" fillId="0" borderId="30" xfId="3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1" fontId="4" fillId="0" borderId="32" xfId="4" applyNumberFormat="1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vertical="center"/>
    </xf>
    <xf numFmtId="3" fontId="4" fillId="0" borderId="32" xfId="4" applyNumberFormat="1" applyFont="1" applyFill="1" applyBorder="1" applyAlignment="1">
      <alignment vertical="center"/>
    </xf>
    <xf numFmtId="3" fontId="4" fillId="0" borderId="32" xfId="3" applyNumberFormat="1" applyFont="1" applyFill="1" applyBorder="1" applyAlignment="1">
      <alignment vertical="center"/>
    </xf>
    <xf numFmtId="1" fontId="9" fillId="2" borderId="30" xfId="0" applyNumberFormat="1" applyFont="1" applyFill="1" applyBorder="1" applyAlignment="1">
      <alignment vertical="center" wrapText="1"/>
    </xf>
    <xf numFmtId="3" fontId="9" fillId="2" borderId="30" xfId="0" applyNumberFormat="1" applyFont="1" applyFill="1" applyBorder="1" applyAlignment="1">
      <alignment vertical="center" wrapText="1"/>
    </xf>
    <xf numFmtId="1" fontId="4" fillId="2" borderId="33" xfId="4" applyNumberFormat="1" applyFont="1" applyFill="1" applyBorder="1" applyAlignment="1">
      <alignment vertical="center"/>
    </xf>
    <xf numFmtId="3" fontId="4" fillId="2" borderId="33" xfId="0" applyNumberFormat="1" applyFont="1" applyFill="1" applyBorder="1" applyAlignment="1">
      <alignment vertical="center"/>
    </xf>
    <xf numFmtId="3" fontId="4" fillId="2" borderId="33" xfId="4" applyNumberFormat="1" applyFont="1" applyFill="1" applyBorder="1" applyAlignment="1">
      <alignment vertical="center"/>
    </xf>
    <xf numFmtId="3" fontId="4" fillId="2" borderId="33" xfId="3" applyNumberFormat="1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" fontId="4" fillId="2" borderId="32" xfId="4" applyNumberFormat="1" applyFont="1" applyFill="1" applyBorder="1" applyAlignment="1">
      <alignment vertical="center"/>
    </xf>
    <xf numFmtId="3" fontId="4" fillId="2" borderId="32" xfId="0" applyNumberFormat="1" applyFont="1" applyFill="1" applyBorder="1" applyAlignment="1">
      <alignment vertical="center"/>
    </xf>
    <xf numFmtId="3" fontId="4" fillId="2" borderId="32" xfId="4" applyNumberFormat="1" applyFont="1" applyFill="1" applyBorder="1" applyAlignment="1">
      <alignment vertical="center"/>
    </xf>
    <xf numFmtId="3" fontId="4" fillId="2" borderId="32" xfId="3" applyNumberFormat="1" applyFont="1" applyFill="1" applyBorder="1" applyAlignment="1">
      <alignment vertical="center"/>
    </xf>
    <xf numFmtId="2" fontId="4" fillId="0" borderId="35" xfId="0" applyNumberFormat="1" applyFont="1" applyFill="1" applyBorder="1" applyAlignment="1">
      <alignment vertical="center"/>
    </xf>
    <xf numFmtId="3" fontId="4" fillId="0" borderId="36" xfId="0" applyNumberFormat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" fontId="4" fillId="2" borderId="39" xfId="4" applyNumberFormat="1" applyFont="1" applyFill="1" applyBorder="1" applyAlignment="1">
      <alignment vertical="center"/>
    </xf>
    <xf numFmtId="1" fontId="4" fillId="2" borderId="39" xfId="4" applyNumberFormat="1" applyFont="1" applyFill="1" applyBorder="1" applyAlignment="1">
      <alignment vertical="center"/>
    </xf>
    <xf numFmtId="2" fontId="4" fillId="0" borderId="40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41" fontId="3" fillId="0" borderId="22" xfId="2" applyFont="1" applyFill="1" applyBorder="1" applyAlignment="1">
      <alignment vertical="center"/>
    </xf>
    <xf numFmtId="3" fontId="4" fillId="0" borderId="39" xfId="1" applyNumberFormat="1" applyFont="1" applyBorder="1" applyAlignment="1">
      <alignment vertical="center"/>
    </xf>
    <xf numFmtId="3" fontId="4" fillId="0" borderId="39" xfId="2" applyNumberFormat="1" applyFont="1" applyBorder="1" applyAlignment="1">
      <alignment vertical="center"/>
    </xf>
    <xf numFmtId="3" fontId="4" fillId="0" borderId="39" xfId="0" applyNumberFormat="1" applyFont="1" applyFill="1" applyBorder="1" applyAlignment="1">
      <alignment vertical="center"/>
    </xf>
    <xf numFmtId="4" fontId="4" fillId="0" borderId="40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2" applyNumberFormat="1" applyFont="1" applyAlignment="1">
      <alignment vertical="center"/>
    </xf>
    <xf numFmtId="3" fontId="4" fillId="0" borderId="41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</cellXfs>
  <cellStyles count="101">
    <cellStyle name="Comma" xfId="1" builtinId="3"/>
    <cellStyle name="Comma [0]" xfId="2" builtinId="6"/>
    <cellStyle name="Comma [0] 2" xfId="6"/>
    <cellStyle name="Comma [0] 2 2" xfId="7"/>
    <cellStyle name="Comma [0] 2 3" xfId="8"/>
    <cellStyle name="Comma [0] 2 4" xfId="9"/>
    <cellStyle name="Comma [0] 2 5" xfId="10"/>
    <cellStyle name="Comma [0] 2 6" xfId="11"/>
    <cellStyle name="Comma [0] 2 7" xfId="12"/>
    <cellStyle name="Comma [0] 3" xfId="13"/>
    <cellStyle name="Comma [0] 4" xfId="14"/>
    <cellStyle name="Comma [0] 5" xfId="15"/>
    <cellStyle name="Comma [0] 5 2" xfId="16"/>
    <cellStyle name="Comma [0] 5 3" xfId="17"/>
    <cellStyle name="Comma 10" xfId="4"/>
    <cellStyle name="Comma 11" xfId="18"/>
    <cellStyle name="Comma 12" xfId="19"/>
    <cellStyle name="Comma 13" xfId="20"/>
    <cellStyle name="Comma 14" xfId="21"/>
    <cellStyle name="Comma 15" xfId="22"/>
    <cellStyle name="Comma 16" xfId="23"/>
    <cellStyle name="Comma 17" xfId="24"/>
    <cellStyle name="Comma 18" xfId="25"/>
    <cellStyle name="Comma 19" xfId="26"/>
    <cellStyle name="Comma 2" xfId="27"/>
    <cellStyle name="Comma 2 2" xfId="28"/>
    <cellStyle name="Comma 2 3" xfId="29"/>
    <cellStyle name="Comma 2 3 2" xfId="30"/>
    <cellStyle name="Comma 2 3 3" xfId="31"/>
    <cellStyle name="Comma 2 3 4" xfId="32"/>
    <cellStyle name="Comma 2 4" xfId="33"/>
    <cellStyle name="Comma 2 5" xfId="34"/>
    <cellStyle name="Comma 2 6" xfId="35"/>
    <cellStyle name="Comma 2 7" xfId="36"/>
    <cellStyle name="Comma 20" xfId="37"/>
    <cellStyle name="Comma 20 2" xfId="38"/>
    <cellStyle name="Comma 20 3" xfId="39"/>
    <cellStyle name="Comma 21" xfId="40"/>
    <cellStyle name="Comma 21 2" xfId="41"/>
    <cellStyle name="Comma 21 3" xfId="42"/>
    <cellStyle name="Comma 22" xfId="43"/>
    <cellStyle name="Comma 22 2" xfId="44"/>
    <cellStyle name="Comma 22 3" xfId="45"/>
    <cellStyle name="Comma 3" xfId="46"/>
    <cellStyle name="Comma 4" xfId="47"/>
    <cellStyle name="Comma 5" xfId="48"/>
    <cellStyle name="Comma 6" xfId="49"/>
    <cellStyle name="Comma 7" xfId="50"/>
    <cellStyle name="Comma 8" xfId="51"/>
    <cellStyle name="Comma 9" xfId="52"/>
    <cellStyle name="Excel Built-in Comma" xfId="53"/>
    <cellStyle name="Excel Built-in Normal" xfId="5"/>
    <cellStyle name="Millares [0]_Well Timing" xfId="54"/>
    <cellStyle name="Millares_Well Timing" xfId="55"/>
    <cellStyle name="Moneda [0]_Well Timing" xfId="56"/>
    <cellStyle name="Moneda_Well Timing" xfId="57"/>
    <cellStyle name="Normal" xfId="0" builtinId="0"/>
    <cellStyle name="Normal 16 2" xfId="58"/>
    <cellStyle name="Normal 2" xfId="3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  <row r="12">
          <cell r="H12">
            <v>33238</v>
          </cell>
        </row>
        <row r="13">
          <cell r="H13">
            <v>48105</v>
          </cell>
        </row>
        <row r="14">
          <cell r="H14">
            <v>19940</v>
          </cell>
        </row>
        <row r="15">
          <cell r="H15">
            <v>30318</v>
          </cell>
        </row>
        <row r="16">
          <cell r="H16">
            <v>15091</v>
          </cell>
        </row>
        <row r="17">
          <cell r="H17">
            <v>38394</v>
          </cell>
        </row>
        <row r="18">
          <cell r="H18">
            <v>54796</v>
          </cell>
        </row>
        <row r="19">
          <cell r="H19">
            <v>38851</v>
          </cell>
        </row>
        <row r="20">
          <cell r="H20">
            <v>45133</v>
          </cell>
        </row>
        <row r="21">
          <cell r="H21">
            <v>15267</v>
          </cell>
        </row>
        <row r="22">
          <cell r="H22">
            <v>42084</v>
          </cell>
        </row>
        <row r="23">
          <cell r="H23">
            <v>35510</v>
          </cell>
        </row>
        <row r="24">
          <cell r="H24">
            <v>52802</v>
          </cell>
        </row>
        <row r="25">
          <cell r="H25">
            <v>32482</v>
          </cell>
        </row>
        <row r="26">
          <cell r="H26">
            <v>36116</v>
          </cell>
        </row>
        <row r="27">
          <cell r="H27">
            <v>48554</v>
          </cell>
        </row>
        <row r="28">
          <cell r="H28">
            <v>32787</v>
          </cell>
        </row>
        <row r="29">
          <cell r="H29">
            <v>33712</v>
          </cell>
        </row>
        <row r="30">
          <cell r="H30">
            <v>30515</v>
          </cell>
        </row>
        <row r="31">
          <cell r="H31">
            <v>29830</v>
          </cell>
        </row>
        <row r="32">
          <cell r="H32">
            <v>48852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6">
    <tabColor rgb="FF002060"/>
  </sheetPr>
  <dimension ref="A1:AJ42"/>
  <sheetViews>
    <sheetView tabSelected="1" view="pageBreakPreview" zoomScale="59" zoomScaleNormal="60" zoomScaleSheetLayoutView="59" workbookViewId="0">
      <selection activeCell="K10" sqref="K10"/>
    </sheetView>
  </sheetViews>
  <sheetFormatPr defaultRowHeight="15"/>
  <cols>
    <col min="1" max="1" width="5.7109375" style="2" customWidth="1"/>
    <col min="2" max="2" width="17.42578125" style="2" customWidth="1"/>
    <col min="3" max="3" width="16.85546875" style="2" customWidth="1"/>
    <col min="4" max="4" width="14.28515625" style="2" customWidth="1"/>
    <col min="5" max="5" width="8.5703125" style="2" customWidth="1"/>
    <col min="6" max="6" width="9.28515625" style="2" customWidth="1"/>
    <col min="7" max="7" width="8.28515625" style="2" customWidth="1"/>
    <col min="8" max="8" width="9.7109375" style="2" customWidth="1"/>
    <col min="9" max="9" width="8.28515625" style="2" customWidth="1"/>
    <col min="10" max="10" width="9.7109375" style="2" customWidth="1"/>
    <col min="11" max="11" width="8.28515625" style="2" customWidth="1"/>
    <col min="12" max="12" width="11.140625" style="2" customWidth="1"/>
    <col min="13" max="13" width="5.85546875" style="2" customWidth="1"/>
    <col min="14" max="14" width="8.28515625" style="2" customWidth="1"/>
    <col min="15" max="15" width="6.5703125" style="2" customWidth="1"/>
    <col min="16" max="16" width="8.28515625" style="2" customWidth="1"/>
    <col min="17" max="17" width="5.42578125" style="2" customWidth="1"/>
    <col min="18" max="18" width="8.28515625" style="2" customWidth="1"/>
    <col min="19" max="19" width="6.42578125" style="2" customWidth="1"/>
    <col min="20" max="20" width="8.28515625" style="2" customWidth="1"/>
    <col min="21" max="21" width="6.7109375" style="2" customWidth="1"/>
    <col min="22" max="23" width="8.28515625" style="2" customWidth="1"/>
    <col min="24" max="24" width="9.42578125" style="2" customWidth="1"/>
    <col min="25" max="25" width="5" style="2" customWidth="1"/>
    <col min="26" max="26" width="8.28515625" style="2" customWidth="1"/>
    <col min="27" max="27" width="6.5703125" style="2" customWidth="1"/>
    <col min="28" max="29" width="8.28515625" style="2" customWidth="1"/>
    <col min="30" max="30" width="9.7109375" style="2" customWidth="1"/>
    <col min="31" max="31" width="8.28515625" style="2" customWidth="1"/>
    <col min="32" max="32" width="10" style="2" customWidth="1"/>
    <col min="33" max="33" width="10.140625" style="2" customWidth="1"/>
    <col min="34" max="34" width="9" style="2" customWidth="1"/>
    <col min="35" max="35" width="9.140625" style="2"/>
    <col min="36" max="36" width="12.28515625" style="2" bestFit="1" customWidth="1"/>
    <col min="37" max="16384" width="9.140625" style="2"/>
  </cols>
  <sheetData>
    <row r="1" spans="1:34">
      <c r="A1" s="1" t="s">
        <v>0</v>
      </c>
    </row>
    <row r="3" spans="1:3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>
      <c r="I4" s="4"/>
      <c r="N4" s="5" t="str">
        <f>'[1]1'!F5</f>
        <v>KABUPATEN/KOTA</v>
      </c>
      <c r="O4" s="4" t="str">
        <f>'[1]1'!G5</f>
        <v>BATANG</v>
      </c>
      <c r="Q4" s="6"/>
      <c r="R4" s="6"/>
      <c r="S4" s="6"/>
      <c r="T4" s="6"/>
      <c r="U4" s="6"/>
      <c r="V4" s="6"/>
      <c r="W4" s="6"/>
      <c r="X4" s="6"/>
    </row>
    <row r="5" spans="1:34">
      <c r="I5" s="7"/>
      <c r="N5" s="8" t="str">
        <f>'[1]1'!F6</f>
        <v xml:space="preserve">TAHUN </v>
      </c>
      <c r="O5" s="7">
        <f>'[1]1'!G6</f>
        <v>2018</v>
      </c>
      <c r="P5" s="9"/>
      <c r="Q5" s="10"/>
      <c r="R5" s="10"/>
      <c r="S5" s="10"/>
      <c r="T5" s="10"/>
      <c r="U5" s="10"/>
      <c r="V5" s="10"/>
      <c r="W5" s="10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15.75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2"/>
      <c r="S6" s="12"/>
      <c r="T6" s="12"/>
      <c r="U6" s="12"/>
      <c r="V6" s="12"/>
      <c r="W6" s="12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2.25" customHeight="1">
      <c r="A7" s="13" t="s">
        <v>2</v>
      </c>
      <c r="B7" s="14" t="s">
        <v>3</v>
      </c>
      <c r="C7" s="14" t="s">
        <v>4</v>
      </c>
      <c r="D7" s="15" t="s">
        <v>5</v>
      </c>
      <c r="E7" s="16" t="s">
        <v>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8"/>
      <c r="AC7" s="19" t="s">
        <v>7</v>
      </c>
      <c r="AD7" s="20"/>
      <c r="AE7" s="20"/>
      <c r="AF7" s="20"/>
      <c r="AG7" s="21" t="s">
        <v>8</v>
      </c>
      <c r="AH7" s="22"/>
    </row>
    <row r="8" spans="1:34" ht="75" customHeight="1">
      <c r="A8" s="23"/>
      <c r="B8" s="24"/>
      <c r="C8" s="24"/>
      <c r="D8" s="25"/>
      <c r="E8" s="26" t="s">
        <v>9</v>
      </c>
      <c r="F8" s="27"/>
      <c r="G8" s="27"/>
      <c r="H8" s="28"/>
      <c r="I8" s="26" t="s">
        <v>10</v>
      </c>
      <c r="J8" s="29"/>
      <c r="K8" s="29"/>
      <c r="L8" s="30"/>
      <c r="M8" s="26" t="s">
        <v>11</v>
      </c>
      <c r="N8" s="29"/>
      <c r="O8" s="29"/>
      <c r="P8" s="30"/>
      <c r="Q8" s="31" t="s">
        <v>12</v>
      </c>
      <c r="R8" s="32"/>
      <c r="S8" s="32"/>
      <c r="T8" s="33"/>
      <c r="U8" s="34" t="s">
        <v>13</v>
      </c>
      <c r="V8" s="35"/>
      <c r="W8" s="35"/>
      <c r="X8" s="35"/>
      <c r="Y8" s="36" t="s">
        <v>14</v>
      </c>
      <c r="Z8" s="36"/>
      <c r="AA8" s="36"/>
      <c r="AB8" s="36"/>
      <c r="AC8" s="37"/>
      <c r="AD8" s="38"/>
      <c r="AE8" s="38"/>
      <c r="AF8" s="38"/>
      <c r="AG8" s="39"/>
      <c r="AH8" s="40"/>
    </row>
    <row r="9" spans="1:34" ht="34.5" customHeight="1">
      <c r="A9" s="23"/>
      <c r="B9" s="24"/>
      <c r="C9" s="24"/>
      <c r="D9" s="25"/>
      <c r="E9" s="41" t="s">
        <v>15</v>
      </c>
      <c r="F9" s="41" t="s">
        <v>16</v>
      </c>
      <c r="G9" s="36" t="s">
        <v>17</v>
      </c>
      <c r="H9" s="36"/>
      <c r="I9" s="41" t="s">
        <v>15</v>
      </c>
      <c r="J9" s="41" t="s">
        <v>16</v>
      </c>
      <c r="K9" s="36" t="s">
        <v>17</v>
      </c>
      <c r="L9" s="36"/>
      <c r="M9" s="41" t="s">
        <v>15</v>
      </c>
      <c r="N9" s="41" t="s">
        <v>16</v>
      </c>
      <c r="O9" s="36" t="s">
        <v>17</v>
      </c>
      <c r="P9" s="36"/>
      <c r="Q9" s="41" t="s">
        <v>15</v>
      </c>
      <c r="R9" s="41" t="s">
        <v>16</v>
      </c>
      <c r="S9" s="36" t="s">
        <v>17</v>
      </c>
      <c r="T9" s="36"/>
      <c r="U9" s="41" t="s">
        <v>15</v>
      </c>
      <c r="V9" s="41" t="s">
        <v>16</v>
      </c>
      <c r="W9" s="36" t="s">
        <v>17</v>
      </c>
      <c r="X9" s="36"/>
      <c r="Y9" s="41" t="s">
        <v>15</v>
      </c>
      <c r="Z9" s="41" t="s">
        <v>16</v>
      </c>
      <c r="AA9" s="36" t="s">
        <v>17</v>
      </c>
      <c r="AB9" s="36"/>
      <c r="AC9" s="41" t="s">
        <v>15</v>
      </c>
      <c r="AD9" s="41" t="s">
        <v>16</v>
      </c>
      <c r="AE9" s="36" t="s">
        <v>17</v>
      </c>
      <c r="AF9" s="36"/>
      <c r="AG9" s="42" t="s">
        <v>18</v>
      </c>
      <c r="AH9" s="43" t="s">
        <v>19</v>
      </c>
    </row>
    <row r="10" spans="1:34" ht="75.75" customHeight="1">
      <c r="A10" s="44"/>
      <c r="B10" s="45"/>
      <c r="C10" s="45"/>
      <c r="D10" s="46"/>
      <c r="E10" s="41"/>
      <c r="F10" s="41"/>
      <c r="G10" s="47" t="s">
        <v>15</v>
      </c>
      <c r="H10" s="48" t="s">
        <v>16</v>
      </c>
      <c r="I10" s="41"/>
      <c r="J10" s="41"/>
      <c r="K10" s="47" t="s">
        <v>15</v>
      </c>
      <c r="L10" s="48" t="s">
        <v>16</v>
      </c>
      <c r="M10" s="41"/>
      <c r="N10" s="41"/>
      <c r="O10" s="47" t="s">
        <v>15</v>
      </c>
      <c r="P10" s="48" t="s">
        <v>16</v>
      </c>
      <c r="Q10" s="41"/>
      <c r="R10" s="41"/>
      <c r="S10" s="47" t="s">
        <v>15</v>
      </c>
      <c r="T10" s="48" t="s">
        <v>16</v>
      </c>
      <c r="U10" s="41"/>
      <c r="V10" s="41"/>
      <c r="W10" s="47" t="s">
        <v>15</v>
      </c>
      <c r="X10" s="48" t="s">
        <v>16</v>
      </c>
      <c r="Y10" s="41"/>
      <c r="Z10" s="41"/>
      <c r="AA10" s="47" t="s">
        <v>15</v>
      </c>
      <c r="AB10" s="48" t="s">
        <v>16</v>
      </c>
      <c r="AC10" s="41"/>
      <c r="AD10" s="41"/>
      <c r="AE10" s="47" t="s">
        <v>15</v>
      </c>
      <c r="AF10" s="48" t="s">
        <v>16</v>
      </c>
      <c r="AG10" s="49"/>
      <c r="AH10" s="50"/>
    </row>
    <row r="11" spans="1:34" ht="15" customHeight="1">
      <c r="A11" s="51">
        <v>1</v>
      </c>
      <c r="B11" s="52">
        <v>2</v>
      </c>
      <c r="C11" s="53">
        <v>3</v>
      </c>
      <c r="D11" s="52">
        <v>4</v>
      </c>
      <c r="E11" s="53">
        <v>5</v>
      </c>
      <c r="F11" s="52">
        <v>6</v>
      </c>
      <c r="G11" s="53">
        <v>7</v>
      </c>
      <c r="H11" s="52">
        <v>8</v>
      </c>
      <c r="I11" s="53">
        <v>9</v>
      </c>
      <c r="J11" s="52">
        <v>10</v>
      </c>
      <c r="K11" s="53">
        <v>11</v>
      </c>
      <c r="L11" s="52">
        <v>12</v>
      </c>
      <c r="M11" s="53">
        <v>13</v>
      </c>
      <c r="N11" s="52">
        <v>14</v>
      </c>
      <c r="O11" s="53">
        <v>15</v>
      </c>
      <c r="P11" s="52">
        <v>16</v>
      </c>
      <c r="Q11" s="53">
        <v>17</v>
      </c>
      <c r="R11" s="52">
        <v>18</v>
      </c>
      <c r="S11" s="53">
        <v>19</v>
      </c>
      <c r="T11" s="52">
        <v>20</v>
      </c>
      <c r="U11" s="53">
        <v>21</v>
      </c>
      <c r="V11" s="52">
        <v>22</v>
      </c>
      <c r="W11" s="53">
        <v>23</v>
      </c>
      <c r="X11" s="52">
        <v>24</v>
      </c>
      <c r="Y11" s="53">
        <v>25</v>
      </c>
      <c r="Z11" s="52">
        <v>26</v>
      </c>
      <c r="AA11" s="53">
        <v>27</v>
      </c>
      <c r="AB11" s="52">
        <v>28</v>
      </c>
      <c r="AC11" s="53">
        <v>29</v>
      </c>
      <c r="AD11" s="52">
        <v>30</v>
      </c>
      <c r="AE11" s="53">
        <v>31</v>
      </c>
      <c r="AF11" s="52">
        <v>32</v>
      </c>
      <c r="AG11" s="53">
        <v>33</v>
      </c>
      <c r="AH11" s="54">
        <v>34</v>
      </c>
    </row>
    <row r="12" spans="1:34" ht="26.25" customHeight="1">
      <c r="A12" s="55">
        <f>'[1]4'!A12</f>
        <v>1</v>
      </c>
      <c r="B12" s="56" t="str">
        <f>'[1]4'!B12</f>
        <v>Wonotunggal</v>
      </c>
      <c r="C12" s="56" t="str">
        <f>'[1]4'!C12</f>
        <v>Wonotunggal</v>
      </c>
      <c r="D12" s="57">
        <f>'[1]1'!H12</f>
        <v>33238</v>
      </c>
      <c r="E12" s="58">
        <v>1897</v>
      </c>
      <c r="F12" s="58">
        <v>7385</v>
      </c>
      <c r="G12" s="59">
        <v>1897</v>
      </c>
      <c r="H12" s="59">
        <v>7385</v>
      </c>
      <c r="I12" s="57">
        <v>0</v>
      </c>
      <c r="J12" s="59">
        <v>0</v>
      </c>
      <c r="K12" s="59">
        <v>0</v>
      </c>
      <c r="L12" s="59">
        <v>0</v>
      </c>
      <c r="M12" s="59">
        <v>2</v>
      </c>
      <c r="N12" s="57">
        <v>10</v>
      </c>
      <c r="O12" s="60">
        <v>2</v>
      </c>
      <c r="P12" s="59">
        <v>10</v>
      </c>
      <c r="Q12" s="59">
        <v>0</v>
      </c>
      <c r="R12" s="57">
        <v>0</v>
      </c>
      <c r="S12" s="57">
        <v>0</v>
      </c>
      <c r="T12" s="59">
        <v>0</v>
      </c>
      <c r="U12" s="59">
        <v>131</v>
      </c>
      <c r="V12" s="57">
        <v>919</v>
      </c>
      <c r="W12" s="57">
        <v>131</v>
      </c>
      <c r="X12" s="59">
        <v>919</v>
      </c>
      <c r="Y12" s="59">
        <v>0</v>
      </c>
      <c r="Z12" s="57">
        <v>0</v>
      </c>
      <c r="AA12" s="57">
        <v>0</v>
      </c>
      <c r="AB12" s="59">
        <v>0</v>
      </c>
      <c r="AC12" s="61">
        <v>6274</v>
      </c>
      <c r="AD12" s="61">
        <v>24455</v>
      </c>
      <c r="AE12" s="57">
        <v>6274</v>
      </c>
      <c r="AF12" s="59">
        <v>24455</v>
      </c>
      <c r="AG12" s="62">
        <f>SUM(H12,L12,P12,T12,X12,AB12,AF12)</f>
        <v>32769</v>
      </c>
      <c r="AH12" s="63">
        <f>AG12/$D12*100</f>
        <v>98.58896443829353</v>
      </c>
    </row>
    <row r="13" spans="1:34" ht="26.25" customHeight="1">
      <c r="A13" s="64">
        <f>'[1]4'!A13</f>
        <v>2</v>
      </c>
      <c r="B13" s="65" t="str">
        <f>'[1]4'!B13</f>
        <v>Bandar</v>
      </c>
      <c r="C13" s="65" t="str">
        <f>'[1]4'!C13</f>
        <v>Bandar I</v>
      </c>
      <c r="D13" s="66">
        <f>'[1]1'!H13</f>
        <v>48105</v>
      </c>
      <c r="E13" s="67">
        <v>1206</v>
      </c>
      <c r="F13" s="67">
        <v>6899</v>
      </c>
      <c r="G13" s="68">
        <v>1080</v>
      </c>
      <c r="H13" s="68">
        <v>6145</v>
      </c>
      <c r="I13" s="66">
        <v>964</v>
      </c>
      <c r="J13" s="68">
        <v>5553</v>
      </c>
      <c r="K13" s="68">
        <v>839</v>
      </c>
      <c r="L13" s="68">
        <v>4803</v>
      </c>
      <c r="M13" s="68">
        <v>0</v>
      </c>
      <c r="N13" s="66">
        <v>0</v>
      </c>
      <c r="O13" s="66">
        <v>0</v>
      </c>
      <c r="P13" s="68">
        <v>0</v>
      </c>
      <c r="Q13" s="68">
        <v>0</v>
      </c>
      <c r="R13" s="66">
        <v>0</v>
      </c>
      <c r="S13" s="66">
        <v>0</v>
      </c>
      <c r="T13" s="68">
        <v>0</v>
      </c>
      <c r="U13" s="68">
        <v>40</v>
      </c>
      <c r="V13" s="66">
        <v>7866</v>
      </c>
      <c r="W13" s="66">
        <v>40</v>
      </c>
      <c r="X13" s="68">
        <v>7866</v>
      </c>
      <c r="Y13" s="68">
        <v>0</v>
      </c>
      <c r="Z13" s="66">
        <v>0</v>
      </c>
      <c r="AA13" s="66">
        <v>0</v>
      </c>
      <c r="AB13" s="68">
        <v>0</v>
      </c>
      <c r="AC13" s="69">
        <v>1967</v>
      </c>
      <c r="AD13" s="69">
        <v>23226</v>
      </c>
      <c r="AE13" s="66">
        <v>1967</v>
      </c>
      <c r="AF13" s="68">
        <v>23226</v>
      </c>
      <c r="AG13" s="66">
        <f t="shared" ref="AG13:AG32" si="0">SUM(H13,L13,P13,T13,X13,AB13,AF13)</f>
        <v>42040</v>
      </c>
      <c r="AH13" s="70">
        <f t="shared" ref="AH13:AH33" si="1">AG13/$D13*100</f>
        <v>87.392162976821538</v>
      </c>
    </row>
    <row r="14" spans="1:34" ht="26.25" customHeight="1">
      <c r="A14" s="71">
        <f>'[1]4'!A14</f>
        <v>0</v>
      </c>
      <c r="B14" s="72">
        <f>'[1]4'!B14</f>
        <v>0</v>
      </c>
      <c r="C14" s="65" t="str">
        <f>'[1]4'!C14</f>
        <v>Bandar II</v>
      </c>
      <c r="D14" s="66">
        <f>'[1]1'!H14</f>
        <v>19940</v>
      </c>
      <c r="E14" s="67">
        <v>221</v>
      </c>
      <c r="F14" s="67">
        <v>881</v>
      </c>
      <c r="G14" s="68">
        <v>221</v>
      </c>
      <c r="H14" s="68">
        <v>881</v>
      </c>
      <c r="I14" s="66">
        <v>1556</v>
      </c>
      <c r="J14" s="68">
        <v>5625</v>
      </c>
      <c r="K14" s="68">
        <v>1556</v>
      </c>
      <c r="L14" s="68">
        <v>5625</v>
      </c>
      <c r="M14" s="68">
        <v>0</v>
      </c>
      <c r="N14" s="66">
        <v>0</v>
      </c>
      <c r="O14" s="66">
        <v>0</v>
      </c>
      <c r="P14" s="68">
        <v>0</v>
      </c>
      <c r="Q14" s="68">
        <v>0</v>
      </c>
      <c r="R14" s="66">
        <v>0</v>
      </c>
      <c r="S14" s="66">
        <v>0</v>
      </c>
      <c r="T14" s="68">
        <v>0</v>
      </c>
      <c r="U14" s="68">
        <v>24</v>
      </c>
      <c r="V14" s="66">
        <v>2296</v>
      </c>
      <c r="W14" s="66">
        <v>24</v>
      </c>
      <c r="X14" s="68">
        <v>2296</v>
      </c>
      <c r="Y14" s="68">
        <v>0</v>
      </c>
      <c r="Z14" s="66">
        <v>0</v>
      </c>
      <c r="AA14" s="66">
        <v>0</v>
      </c>
      <c r="AB14" s="68">
        <v>0</v>
      </c>
      <c r="AC14" s="69">
        <v>1637</v>
      </c>
      <c r="AD14" s="69">
        <v>9341</v>
      </c>
      <c r="AE14" s="66">
        <v>1637</v>
      </c>
      <c r="AF14" s="68">
        <v>9341</v>
      </c>
      <c r="AG14" s="66">
        <f t="shared" si="0"/>
        <v>18143</v>
      </c>
      <c r="AH14" s="70">
        <f t="shared" si="1"/>
        <v>90.987963891675022</v>
      </c>
    </row>
    <row r="15" spans="1:34" ht="26.25" customHeight="1">
      <c r="A15" s="64">
        <f>'[1]4'!A15</f>
        <v>3</v>
      </c>
      <c r="B15" s="65" t="str">
        <f>'[1]4'!B15</f>
        <v>Blado</v>
      </c>
      <c r="C15" s="65" t="str">
        <f>'[1]4'!C15</f>
        <v>Blado I</v>
      </c>
      <c r="D15" s="66">
        <f>'[1]1'!H15</f>
        <v>30318</v>
      </c>
      <c r="E15" s="67">
        <v>163</v>
      </c>
      <c r="F15" s="67">
        <v>563</v>
      </c>
      <c r="G15" s="68">
        <v>126</v>
      </c>
      <c r="H15" s="68">
        <v>451</v>
      </c>
      <c r="I15" s="66">
        <v>115</v>
      </c>
      <c r="J15" s="68">
        <v>419</v>
      </c>
      <c r="K15" s="68">
        <v>115</v>
      </c>
      <c r="L15" s="68">
        <v>419</v>
      </c>
      <c r="M15" s="68">
        <v>0</v>
      </c>
      <c r="N15" s="66">
        <v>0</v>
      </c>
      <c r="O15" s="66">
        <v>0</v>
      </c>
      <c r="P15" s="68">
        <v>0</v>
      </c>
      <c r="Q15" s="68">
        <v>0</v>
      </c>
      <c r="R15" s="66">
        <v>0</v>
      </c>
      <c r="S15" s="66">
        <v>0</v>
      </c>
      <c r="T15" s="68">
        <v>0</v>
      </c>
      <c r="U15" s="68">
        <v>32</v>
      </c>
      <c r="V15" s="66">
        <v>586</v>
      </c>
      <c r="W15" s="66">
        <v>29</v>
      </c>
      <c r="X15" s="68">
        <v>533</v>
      </c>
      <c r="Y15" s="68">
        <v>0</v>
      </c>
      <c r="Z15" s="66">
        <v>0</v>
      </c>
      <c r="AA15" s="66">
        <v>0</v>
      </c>
      <c r="AB15" s="68">
        <v>0</v>
      </c>
      <c r="AC15" s="69">
        <v>6962</v>
      </c>
      <c r="AD15" s="69">
        <v>28318</v>
      </c>
      <c r="AE15" s="66">
        <v>6962</v>
      </c>
      <c r="AF15" s="68">
        <v>28318</v>
      </c>
      <c r="AG15" s="66">
        <f t="shared" si="0"/>
        <v>29721</v>
      </c>
      <c r="AH15" s="70">
        <f t="shared" si="1"/>
        <v>98.030872748862066</v>
      </c>
    </row>
    <row r="16" spans="1:34" ht="26.25" customHeight="1">
      <c r="A16" s="71">
        <f>'[1]4'!A16</f>
        <v>0</v>
      </c>
      <c r="B16" s="72">
        <f>'[1]4'!B16</f>
        <v>0</v>
      </c>
      <c r="C16" s="65" t="str">
        <f>'[1]4'!C16</f>
        <v>Blado II</v>
      </c>
      <c r="D16" s="66">
        <f>'[1]1'!H16</f>
        <v>15091</v>
      </c>
      <c r="E16" s="67">
        <v>0</v>
      </c>
      <c r="F16" s="67">
        <v>0</v>
      </c>
      <c r="G16" s="68">
        <v>0</v>
      </c>
      <c r="H16" s="68">
        <v>0</v>
      </c>
      <c r="I16" s="66">
        <v>0</v>
      </c>
      <c r="J16" s="68">
        <v>0</v>
      </c>
      <c r="K16" s="68">
        <v>0</v>
      </c>
      <c r="L16" s="68">
        <v>0</v>
      </c>
      <c r="M16" s="68">
        <v>0</v>
      </c>
      <c r="N16" s="66">
        <v>0</v>
      </c>
      <c r="O16" s="66">
        <v>0</v>
      </c>
      <c r="P16" s="68">
        <v>0</v>
      </c>
      <c r="Q16" s="68">
        <v>0</v>
      </c>
      <c r="R16" s="66">
        <v>0</v>
      </c>
      <c r="S16" s="66">
        <v>0</v>
      </c>
      <c r="T16" s="68">
        <v>0</v>
      </c>
      <c r="U16" s="68">
        <v>597</v>
      </c>
      <c r="V16" s="66">
        <v>2361</v>
      </c>
      <c r="W16" s="66">
        <v>339</v>
      </c>
      <c r="X16" s="68">
        <v>1457</v>
      </c>
      <c r="Y16" s="68">
        <v>0</v>
      </c>
      <c r="Z16" s="66">
        <v>0</v>
      </c>
      <c r="AA16" s="66">
        <v>0</v>
      </c>
      <c r="AB16" s="68">
        <v>0</v>
      </c>
      <c r="AC16" s="69">
        <v>3153</v>
      </c>
      <c r="AD16" s="69">
        <v>12838</v>
      </c>
      <c r="AE16" s="66">
        <v>2721</v>
      </c>
      <c r="AF16" s="68">
        <v>12721</v>
      </c>
      <c r="AG16" s="66">
        <f t="shared" si="0"/>
        <v>14178</v>
      </c>
      <c r="AH16" s="70">
        <f t="shared" si="1"/>
        <v>93.950036445563583</v>
      </c>
    </row>
    <row r="17" spans="1:34" ht="26.25" customHeight="1">
      <c r="A17" s="64">
        <f>'[1]4'!A17</f>
        <v>4</v>
      </c>
      <c r="B17" s="65" t="str">
        <f>'[1]4'!C17</f>
        <v xml:space="preserve">Reban </v>
      </c>
      <c r="C17" s="65" t="str">
        <f>'[1]4'!C17</f>
        <v xml:space="preserve">Reban </v>
      </c>
      <c r="D17" s="66">
        <f>'[1]1'!H17</f>
        <v>38394</v>
      </c>
      <c r="E17" s="67">
        <v>0</v>
      </c>
      <c r="F17" s="67">
        <v>0</v>
      </c>
      <c r="G17" s="68">
        <v>0</v>
      </c>
      <c r="H17" s="68">
        <v>0</v>
      </c>
      <c r="I17" s="66">
        <v>1039</v>
      </c>
      <c r="J17" s="68">
        <v>2727</v>
      </c>
      <c r="K17" s="68">
        <v>1039</v>
      </c>
      <c r="L17" s="68">
        <v>2727</v>
      </c>
      <c r="M17" s="68">
        <v>0</v>
      </c>
      <c r="N17" s="66">
        <v>0</v>
      </c>
      <c r="O17" s="66">
        <v>0</v>
      </c>
      <c r="P17" s="68">
        <v>0</v>
      </c>
      <c r="Q17" s="68">
        <v>0</v>
      </c>
      <c r="R17" s="66">
        <v>0</v>
      </c>
      <c r="S17" s="66">
        <v>0</v>
      </c>
      <c r="T17" s="68">
        <v>0</v>
      </c>
      <c r="U17" s="68">
        <v>0</v>
      </c>
      <c r="V17" s="66">
        <v>0</v>
      </c>
      <c r="W17" s="66">
        <v>0</v>
      </c>
      <c r="X17" s="68">
        <v>0</v>
      </c>
      <c r="Y17" s="68">
        <v>0</v>
      </c>
      <c r="Z17" s="66">
        <v>0</v>
      </c>
      <c r="AA17" s="66">
        <v>0</v>
      </c>
      <c r="AB17" s="68">
        <v>0</v>
      </c>
      <c r="AC17" s="69">
        <v>9330</v>
      </c>
      <c r="AD17" s="69">
        <v>35544</v>
      </c>
      <c r="AE17" s="66">
        <v>9330</v>
      </c>
      <c r="AF17" s="68">
        <v>35544</v>
      </c>
      <c r="AG17" s="66">
        <f t="shared" si="0"/>
        <v>38271</v>
      </c>
      <c r="AH17" s="70">
        <f t="shared" si="1"/>
        <v>99.679637443350515</v>
      </c>
    </row>
    <row r="18" spans="1:34" ht="26.25" customHeight="1">
      <c r="A18" s="64">
        <f>'[1]4'!A18</f>
        <v>5</v>
      </c>
      <c r="B18" s="65" t="str">
        <f>'[1]4'!B18</f>
        <v>Bawang</v>
      </c>
      <c r="C18" s="65" t="str">
        <f>'[1]4'!C18</f>
        <v>Bawang</v>
      </c>
      <c r="D18" s="66">
        <f>'[1]1'!H18</f>
        <v>54796</v>
      </c>
      <c r="E18" s="67">
        <v>2872</v>
      </c>
      <c r="F18" s="67">
        <v>10802</v>
      </c>
      <c r="G18" s="68">
        <v>1640</v>
      </c>
      <c r="H18" s="68">
        <v>6216</v>
      </c>
      <c r="I18" s="66">
        <v>60</v>
      </c>
      <c r="J18" s="68">
        <v>245</v>
      </c>
      <c r="K18" s="68">
        <v>60</v>
      </c>
      <c r="L18" s="68">
        <v>245</v>
      </c>
      <c r="M18" s="68">
        <v>0</v>
      </c>
      <c r="N18" s="66">
        <v>0</v>
      </c>
      <c r="O18" s="66">
        <v>0</v>
      </c>
      <c r="P18" s="68">
        <v>0</v>
      </c>
      <c r="Q18" s="68">
        <v>0</v>
      </c>
      <c r="R18" s="66">
        <v>0</v>
      </c>
      <c r="S18" s="66">
        <v>0</v>
      </c>
      <c r="T18" s="68">
        <v>0</v>
      </c>
      <c r="U18" s="68">
        <v>42</v>
      </c>
      <c r="V18" s="66">
        <v>1461</v>
      </c>
      <c r="W18" s="66">
        <v>25</v>
      </c>
      <c r="X18" s="68">
        <v>790</v>
      </c>
      <c r="Y18" s="68">
        <v>0</v>
      </c>
      <c r="Z18" s="66">
        <v>0</v>
      </c>
      <c r="AA18" s="66">
        <v>0</v>
      </c>
      <c r="AB18" s="68">
        <v>0</v>
      </c>
      <c r="AC18" s="69">
        <v>6497</v>
      </c>
      <c r="AD18" s="69">
        <v>25168</v>
      </c>
      <c r="AE18" s="66">
        <v>6316</v>
      </c>
      <c r="AF18" s="68">
        <v>24918</v>
      </c>
      <c r="AG18" s="66">
        <f t="shared" si="0"/>
        <v>32169</v>
      </c>
      <c r="AH18" s="70">
        <f t="shared" si="1"/>
        <v>58.706839915322284</v>
      </c>
    </row>
    <row r="19" spans="1:34" ht="26.25" customHeight="1">
      <c r="A19" s="64">
        <f>'[1]4'!A19</f>
        <v>6</v>
      </c>
      <c r="B19" s="65" t="str">
        <f>'[1]4'!B19</f>
        <v>Tersono</v>
      </c>
      <c r="C19" s="65" t="str">
        <f>'[1]4'!C19</f>
        <v>Tersono</v>
      </c>
      <c r="D19" s="66">
        <f>'[1]1'!H19</f>
        <v>38851</v>
      </c>
      <c r="E19" s="73">
        <v>0</v>
      </c>
      <c r="F19" s="73">
        <v>0</v>
      </c>
      <c r="G19" s="74">
        <v>0</v>
      </c>
      <c r="H19" s="74">
        <v>0</v>
      </c>
      <c r="I19" s="74">
        <v>4052</v>
      </c>
      <c r="J19" s="74">
        <v>15291</v>
      </c>
      <c r="K19" s="74">
        <v>4052</v>
      </c>
      <c r="L19" s="74">
        <v>15291</v>
      </c>
      <c r="M19" s="68">
        <v>0</v>
      </c>
      <c r="N19" s="66">
        <v>0</v>
      </c>
      <c r="O19" s="66">
        <v>0</v>
      </c>
      <c r="P19" s="68">
        <v>0</v>
      </c>
      <c r="Q19" s="68">
        <v>0</v>
      </c>
      <c r="R19" s="66">
        <v>0</v>
      </c>
      <c r="S19" s="66">
        <v>0</v>
      </c>
      <c r="T19" s="68">
        <v>0</v>
      </c>
      <c r="U19" s="68">
        <v>4</v>
      </c>
      <c r="V19" s="66">
        <v>450</v>
      </c>
      <c r="W19" s="66">
        <v>4</v>
      </c>
      <c r="X19" s="68">
        <v>450</v>
      </c>
      <c r="Y19" s="68">
        <v>0</v>
      </c>
      <c r="Z19" s="66">
        <v>0</v>
      </c>
      <c r="AA19" s="66">
        <v>0</v>
      </c>
      <c r="AB19" s="68">
        <v>0</v>
      </c>
      <c r="AC19" s="69">
        <v>4309</v>
      </c>
      <c r="AD19" s="69">
        <v>19601</v>
      </c>
      <c r="AE19" s="66">
        <v>4309</v>
      </c>
      <c r="AF19" s="68">
        <v>19601</v>
      </c>
      <c r="AG19" s="66">
        <f t="shared" si="0"/>
        <v>35342</v>
      </c>
      <c r="AH19" s="70">
        <f t="shared" si="1"/>
        <v>90.968057450258684</v>
      </c>
    </row>
    <row r="20" spans="1:34" s="81" customFormat="1" ht="26.25" customHeight="1">
      <c r="A20" s="75">
        <f>'[1]4'!A20</f>
        <v>7</v>
      </c>
      <c r="B20" s="76" t="str">
        <f>'[1]4'!B20</f>
        <v>Gringsing</v>
      </c>
      <c r="C20" s="76" t="str">
        <f>'[1]4'!C20</f>
        <v>Gringsing I</v>
      </c>
      <c r="D20" s="66">
        <f>'[1]1'!H20</f>
        <v>45133</v>
      </c>
      <c r="E20" s="77">
        <v>4091</v>
      </c>
      <c r="F20" s="77">
        <v>16364</v>
      </c>
      <c r="G20" s="78">
        <v>4091</v>
      </c>
      <c r="H20" s="78">
        <v>16364</v>
      </c>
      <c r="I20" s="79">
        <v>2979</v>
      </c>
      <c r="J20" s="78">
        <v>15657</v>
      </c>
      <c r="K20" s="78">
        <v>2979</v>
      </c>
      <c r="L20" s="78">
        <v>15657</v>
      </c>
      <c r="M20" s="78">
        <v>0</v>
      </c>
      <c r="N20" s="79">
        <v>0</v>
      </c>
      <c r="O20" s="79">
        <v>0</v>
      </c>
      <c r="P20" s="78">
        <v>0</v>
      </c>
      <c r="Q20" s="78">
        <v>0</v>
      </c>
      <c r="R20" s="79">
        <v>0</v>
      </c>
      <c r="S20" s="79">
        <v>0</v>
      </c>
      <c r="T20" s="78">
        <v>0</v>
      </c>
      <c r="U20" s="78">
        <v>4</v>
      </c>
      <c r="V20" s="79">
        <v>298</v>
      </c>
      <c r="W20" s="79">
        <v>4</v>
      </c>
      <c r="X20" s="78">
        <v>298</v>
      </c>
      <c r="Y20" s="78">
        <v>0</v>
      </c>
      <c r="Z20" s="79">
        <v>0</v>
      </c>
      <c r="AA20" s="79">
        <v>0</v>
      </c>
      <c r="AB20" s="78">
        <v>0</v>
      </c>
      <c r="AC20" s="80">
        <v>1454</v>
      </c>
      <c r="AD20" s="80">
        <v>5324</v>
      </c>
      <c r="AE20" s="79">
        <v>1454</v>
      </c>
      <c r="AF20" s="78">
        <v>5324</v>
      </c>
      <c r="AG20" s="66">
        <f t="shared" si="0"/>
        <v>37643</v>
      </c>
      <c r="AH20" s="70">
        <f t="shared" si="1"/>
        <v>83.404604169897851</v>
      </c>
    </row>
    <row r="21" spans="1:34" s="81" customFormat="1" ht="26.25" customHeight="1">
      <c r="A21" s="82">
        <f>'[1]4'!A21</f>
        <v>0</v>
      </c>
      <c r="B21" s="83">
        <f>'[1]4'!B21</f>
        <v>0</v>
      </c>
      <c r="C21" s="76" t="str">
        <f>'[1]4'!C21</f>
        <v>Gringsing II</v>
      </c>
      <c r="D21" s="66">
        <f>'[1]1'!H21</f>
        <v>15267</v>
      </c>
      <c r="E21" s="84">
        <v>0</v>
      </c>
      <c r="F21" s="84">
        <v>0</v>
      </c>
      <c r="G21" s="85">
        <v>0</v>
      </c>
      <c r="H21" s="85">
        <v>0</v>
      </c>
      <c r="I21" s="86">
        <v>382</v>
      </c>
      <c r="J21" s="85">
        <v>1578</v>
      </c>
      <c r="K21" s="85">
        <v>382</v>
      </c>
      <c r="L21" s="85">
        <v>1578</v>
      </c>
      <c r="M21" s="78">
        <v>0</v>
      </c>
      <c r="N21" s="79">
        <v>0</v>
      </c>
      <c r="O21" s="79">
        <v>0</v>
      </c>
      <c r="P21" s="78">
        <v>0</v>
      </c>
      <c r="Q21" s="78">
        <v>0</v>
      </c>
      <c r="R21" s="79">
        <v>0</v>
      </c>
      <c r="S21" s="79">
        <v>0</v>
      </c>
      <c r="T21" s="78">
        <v>0</v>
      </c>
      <c r="U21" s="85">
        <v>14</v>
      </c>
      <c r="V21" s="86">
        <v>5956</v>
      </c>
      <c r="W21" s="86">
        <v>14</v>
      </c>
      <c r="X21" s="85">
        <v>5956</v>
      </c>
      <c r="Y21" s="78">
        <v>0</v>
      </c>
      <c r="Z21" s="79">
        <v>0</v>
      </c>
      <c r="AA21" s="79">
        <v>0</v>
      </c>
      <c r="AB21" s="78">
        <v>0</v>
      </c>
      <c r="AC21" s="87">
        <v>1393</v>
      </c>
      <c r="AD21" s="87">
        <v>5736</v>
      </c>
      <c r="AE21" s="86">
        <v>1393</v>
      </c>
      <c r="AF21" s="85">
        <v>5736</v>
      </c>
      <c r="AG21" s="66">
        <f t="shared" si="0"/>
        <v>13270</v>
      </c>
      <c r="AH21" s="70">
        <f t="shared" si="1"/>
        <v>86.919499574245108</v>
      </c>
    </row>
    <row r="22" spans="1:34" s="81" customFormat="1" ht="26.25" customHeight="1">
      <c r="A22" s="75">
        <f>'[1]4'!A22</f>
        <v>8</v>
      </c>
      <c r="B22" s="76" t="str">
        <f>'[1]4'!B22</f>
        <v>Limpung</v>
      </c>
      <c r="C22" s="76" t="str">
        <f>'[1]4'!C22</f>
        <v>Limpung</v>
      </c>
      <c r="D22" s="66">
        <f>'[1]1'!H22</f>
        <v>42084</v>
      </c>
      <c r="E22" s="77">
        <v>0</v>
      </c>
      <c r="F22" s="77">
        <v>0</v>
      </c>
      <c r="G22" s="78">
        <v>0</v>
      </c>
      <c r="H22" s="78">
        <v>0</v>
      </c>
      <c r="I22" s="79">
        <v>4268</v>
      </c>
      <c r="J22" s="78">
        <v>20078</v>
      </c>
      <c r="K22" s="78">
        <v>4118</v>
      </c>
      <c r="L22" s="78">
        <v>17798</v>
      </c>
      <c r="M22" s="78">
        <v>0</v>
      </c>
      <c r="N22" s="79">
        <v>0</v>
      </c>
      <c r="O22" s="79">
        <v>0</v>
      </c>
      <c r="P22" s="78">
        <v>0</v>
      </c>
      <c r="Q22" s="78">
        <v>0</v>
      </c>
      <c r="R22" s="79">
        <v>0</v>
      </c>
      <c r="S22" s="79">
        <v>0</v>
      </c>
      <c r="T22" s="78">
        <v>0</v>
      </c>
      <c r="U22" s="78">
        <v>55</v>
      </c>
      <c r="V22" s="79">
        <v>3096</v>
      </c>
      <c r="W22" s="79">
        <v>55</v>
      </c>
      <c r="X22" s="78">
        <v>3098</v>
      </c>
      <c r="Y22" s="78">
        <v>0</v>
      </c>
      <c r="Z22" s="79">
        <v>0</v>
      </c>
      <c r="AA22" s="79">
        <v>0</v>
      </c>
      <c r="AB22" s="78">
        <v>0</v>
      </c>
      <c r="AC22" s="80">
        <v>4913</v>
      </c>
      <c r="AD22" s="80">
        <v>19857</v>
      </c>
      <c r="AE22" s="79">
        <v>4913</v>
      </c>
      <c r="AF22" s="78">
        <v>19857</v>
      </c>
      <c r="AG22" s="66">
        <f t="shared" si="0"/>
        <v>40753</v>
      </c>
      <c r="AH22" s="70">
        <f t="shared" si="1"/>
        <v>96.837277825301783</v>
      </c>
    </row>
    <row r="23" spans="1:34" s="81" customFormat="1" ht="26.25" customHeight="1">
      <c r="A23" s="75">
        <f>'[1]4'!A23</f>
        <v>9</v>
      </c>
      <c r="B23" s="76" t="str">
        <f>'[1]4'!B23</f>
        <v>Banyuputih</v>
      </c>
      <c r="C23" s="76" t="str">
        <f>'[1]4'!C23</f>
        <v>Banyuputih</v>
      </c>
      <c r="D23" s="66">
        <f>'[1]1'!H23</f>
        <v>35510</v>
      </c>
      <c r="E23" s="84">
        <v>1657</v>
      </c>
      <c r="F23" s="84">
        <v>8470</v>
      </c>
      <c r="G23" s="85">
        <v>1650</v>
      </c>
      <c r="H23" s="85">
        <v>8350</v>
      </c>
      <c r="I23" s="86">
        <v>4495</v>
      </c>
      <c r="J23" s="85">
        <v>20999</v>
      </c>
      <c r="K23" s="85">
        <v>4482</v>
      </c>
      <c r="L23" s="85">
        <v>20956</v>
      </c>
      <c r="M23" s="85">
        <v>0</v>
      </c>
      <c r="N23" s="86">
        <v>0</v>
      </c>
      <c r="O23" s="86">
        <v>0</v>
      </c>
      <c r="P23" s="85">
        <v>0</v>
      </c>
      <c r="Q23" s="85">
        <v>0</v>
      </c>
      <c r="R23" s="86">
        <v>0</v>
      </c>
      <c r="S23" s="86">
        <v>0</v>
      </c>
      <c r="T23" s="85">
        <v>0</v>
      </c>
      <c r="U23" s="85">
        <v>1</v>
      </c>
      <c r="V23" s="86">
        <v>45</v>
      </c>
      <c r="W23" s="86">
        <v>0</v>
      </c>
      <c r="X23" s="85">
        <v>0</v>
      </c>
      <c r="Y23" s="85">
        <v>0</v>
      </c>
      <c r="Z23" s="86">
        <v>0</v>
      </c>
      <c r="AA23" s="86">
        <v>0</v>
      </c>
      <c r="AB23" s="85">
        <v>0</v>
      </c>
      <c r="AC23" s="87">
        <v>936</v>
      </c>
      <c r="AD23" s="87">
        <v>4310</v>
      </c>
      <c r="AE23" s="86">
        <v>933</v>
      </c>
      <c r="AF23" s="85">
        <v>4312</v>
      </c>
      <c r="AG23" s="66">
        <f t="shared" si="0"/>
        <v>33618</v>
      </c>
      <c r="AH23" s="70">
        <f t="shared" si="1"/>
        <v>94.671923401858621</v>
      </c>
    </row>
    <row r="24" spans="1:34" ht="26.25" customHeight="1">
      <c r="A24" s="64">
        <f>'[1]4'!A24</f>
        <v>10</v>
      </c>
      <c r="B24" s="65" t="str">
        <f>'[1]4'!B24</f>
        <v>Subah</v>
      </c>
      <c r="C24" s="65" t="str">
        <f>'[1]4'!C24</f>
        <v>Subah</v>
      </c>
      <c r="D24" s="66">
        <f>'[1]1'!H24</f>
        <v>52802</v>
      </c>
      <c r="E24" s="88">
        <v>266</v>
      </c>
      <c r="F24" s="88">
        <v>1355</v>
      </c>
      <c r="G24" s="89">
        <v>231</v>
      </c>
      <c r="H24" s="89">
        <v>917</v>
      </c>
      <c r="I24" s="89">
        <v>6358</v>
      </c>
      <c r="J24" s="89">
        <v>22059</v>
      </c>
      <c r="K24" s="89">
        <v>6136</v>
      </c>
      <c r="L24" s="89">
        <v>21080</v>
      </c>
      <c r="M24" s="89">
        <v>5</v>
      </c>
      <c r="N24" s="89">
        <v>37</v>
      </c>
      <c r="O24" s="89">
        <v>5</v>
      </c>
      <c r="P24" s="89">
        <v>37</v>
      </c>
      <c r="Q24" s="89">
        <v>0</v>
      </c>
      <c r="R24" s="89">
        <v>0</v>
      </c>
      <c r="S24" s="89">
        <v>0</v>
      </c>
      <c r="T24" s="89">
        <v>0</v>
      </c>
      <c r="U24" s="89">
        <v>27</v>
      </c>
      <c r="V24" s="89">
        <v>1615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7041</v>
      </c>
      <c r="AD24" s="89">
        <v>27778</v>
      </c>
      <c r="AE24" s="89">
        <v>7041</v>
      </c>
      <c r="AF24" s="89">
        <v>27778</v>
      </c>
      <c r="AG24" s="66">
        <f t="shared" si="0"/>
        <v>49812</v>
      </c>
      <c r="AH24" s="70">
        <f t="shared" si="1"/>
        <v>94.337335706980795</v>
      </c>
    </row>
    <row r="25" spans="1:34" ht="26.25" customHeight="1">
      <c r="A25" s="64">
        <f>'[1]4'!A25</f>
        <v>11</v>
      </c>
      <c r="B25" s="65" t="str">
        <f>'[1]4'!B25</f>
        <v>Pecalungan</v>
      </c>
      <c r="C25" s="65" t="str">
        <f>'[1]4'!C25</f>
        <v>Pecalungan</v>
      </c>
      <c r="D25" s="66">
        <f>'[1]1'!H25</f>
        <v>32482</v>
      </c>
      <c r="E25" s="90">
        <v>139</v>
      </c>
      <c r="F25" s="90">
        <v>532</v>
      </c>
      <c r="G25" s="91">
        <v>127</v>
      </c>
      <c r="H25" s="91">
        <v>487</v>
      </c>
      <c r="I25" s="92">
        <v>2139</v>
      </c>
      <c r="J25" s="91">
        <v>7747</v>
      </c>
      <c r="K25" s="91">
        <v>1862</v>
      </c>
      <c r="L25" s="91">
        <v>7131</v>
      </c>
      <c r="M25" s="91">
        <v>0</v>
      </c>
      <c r="N25" s="92">
        <v>0</v>
      </c>
      <c r="O25" s="92">
        <v>0</v>
      </c>
      <c r="P25" s="91">
        <v>0</v>
      </c>
      <c r="Q25" s="91">
        <v>0</v>
      </c>
      <c r="R25" s="92">
        <v>0</v>
      </c>
      <c r="S25" s="92">
        <v>0</v>
      </c>
      <c r="T25" s="91">
        <v>0</v>
      </c>
      <c r="U25" s="91">
        <v>13</v>
      </c>
      <c r="V25" s="92">
        <v>104</v>
      </c>
      <c r="W25" s="92">
        <v>13</v>
      </c>
      <c r="X25" s="91">
        <v>104</v>
      </c>
      <c r="Y25" s="91">
        <v>0</v>
      </c>
      <c r="Z25" s="92">
        <v>0</v>
      </c>
      <c r="AA25" s="92">
        <v>0</v>
      </c>
      <c r="AB25" s="91">
        <v>0</v>
      </c>
      <c r="AC25" s="93">
        <v>4710</v>
      </c>
      <c r="AD25" s="93">
        <v>17868</v>
      </c>
      <c r="AE25" s="92">
        <v>4331</v>
      </c>
      <c r="AF25" s="91">
        <v>16417</v>
      </c>
      <c r="AG25" s="66">
        <f t="shared" si="0"/>
        <v>24139</v>
      </c>
      <c r="AH25" s="70">
        <f t="shared" si="1"/>
        <v>74.315005233667875</v>
      </c>
    </row>
    <row r="26" spans="1:34" ht="26.25" customHeight="1">
      <c r="A26" s="64">
        <f>'[1]4'!A26</f>
        <v>12</v>
      </c>
      <c r="B26" s="65" t="str">
        <f>'[1]4'!B26</f>
        <v>Tulis</v>
      </c>
      <c r="C26" s="65" t="str">
        <f>'[1]4'!C26</f>
        <v>Tulis</v>
      </c>
      <c r="D26" s="66">
        <f>'[1]1'!H26</f>
        <v>36116</v>
      </c>
      <c r="E26" s="67">
        <v>436</v>
      </c>
      <c r="F26" s="67">
        <v>2310</v>
      </c>
      <c r="G26" s="68">
        <v>265</v>
      </c>
      <c r="H26" s="68">
        <v>1545</v>
      </c>
      <c r="I26" s="66">
        <v>4362</v>
      </c>
      <c r="J26" s="68">
        <v>18980</v>
      </c>
      <c r="K26" s="68">
        <v>4043</v>
      </c>
      <c r="L26" s="68">
        <v>18980</v>
      </c>
      <c r="M26" s="68">
        <v>0</v>
      </c>
      <c r="N26" s="66">
        <v>0</v>
      </c>
      <c r="O26" s="66">
        <v>0</v>
      </c>
      <c r="P26" s="68">
        <v>0</v>
      </c>
      <c r="Q26" s="68">
        <v>0</v>
      </c>
      <c r="R26" s="66">
        <v>0</v>
      </c>
      <c r="S26" s="66">
        <v>0</v>
      </c>
      <c r="T26" s="68">
        <v>0</v>
      </c>
      <c r="U26" s="68">
        <v>11</v>
      </c>
      <c r="V26" s="66">
        <v>2088</v>
      </c>
      <c r="W26" s="66">
        <v>8</v>
      </c>
      <c r="X26" s="68">
        <v>2044</v>
      </c>
      <c r="Y26" s="68">
        <v>0</v>
      </c>
      <c r="Z26" s="66">
        <v>0</v>
      </c>
      <c r="AA26" s="66">
        <v>0</v>
      </c>
      <c r="AB26" s="68">
        <v>0</v>
      </c>
      <c r="AC26" s="69">
        <v>3046</v>
      </c>
      <c r="AD26" s="69">
        <v>12738</v>
      </c>
      <c r="AE26" s="66">
        <v>3046</v>
      </c>
      <c r="AF26" s="68">
        <v>12738</v>
      </c>
      <c r="AG26" s="66">
        <f t="shared" si="0"/>
        <v>35307</v>
      </c>
      <c r="AH26" s="70">
        <f t="shared" si="1"/>
        <v>97.759995569830551</v>
      </c>
    </row>
    <row r="27" spans="1:34" ht="26.25" customHeight="1">
      <c r="A27" s="64">
        <f>'[1]4'!A27</f>
        <v>13</v>
      </c>
      <c r="B27" s="65" t="str">
        <f>'[1]4'!B27</f>
        <v>Kandeman</v>
      </c>
      <c r="C27" s="65" t="str">
        <f>'[1]4'!C27</f>
        <v>Kandeman</v>
      </c>
      <c r="D27" s="66">
        <f>'[1]1'!H27</f>
        <v>48554</v>
      </c>
      <c r="E27" s="67">
        <v>1755</v>
      </c>
      <c r="F27" s="67">
        <v>7187</v>
      </c>
      <c r="G27" s="68">
        <v>1378</v>
      </c>
      <c r="H27" s="68">
        <v>5646</v>
      </c>
      <c r="I27" s="66">
        <v>5598</v>
      </c>
      <c r="J27" s="68">
        <v>22910</v>
      </c>
      <c r="K27" s="68">
        <v>5598</v>
      </c>
      <c r="L27" s="68">
        <v>22910</v>
      </c>
      <c r="M27" s="68">
        <v>10</v>
      </c>
      <c r="N27" s="66">
        <v>40</v>
      </c>
      <c r="O27" s="66">
        <v>10</v>
      </c>
      <c r="P27" s="68">
        <v>40</v>
      </c>
      <c r="Q27" s="68">
        <v>0</v>
      </c>
      <c r="R27" s="66">
        <v>0</v>
      </c>
      <c r="S27" s="66">
        <v>0</v>
      </c>
      <c r="T27" s="68">
        <v>0</v>
      </c>
      <c r="U27" s="68">
        <v>74</v>
      </c>
      <c r="V27" s="66">
        <v>309</v>
      </c>
      <c r="W27" s="66">
        <v>21</v>
      </c>
      <c r="X27" s="68">
        <v>88</v>
      </c>
      <c r="Y27" s="68">
        <v>0</v>
      </c>
      <c r="Z27" s="66">
        <v>0</v>
      </c>
      <c r="AA27" s="66">
        <v>0</v>
      </c>
      <c r="AB27" s="68">
        <v>0</v>
      </c>
      <c r="AC27" s="69">
        <v>4507</v>
      </c>
      <c r="AD27" s="69">
        <v>18065</v>
      </c>
      <c r="AE27" s="66">
        <v>4507</v>
      </c>
      <c r="AF27" s="68">
        <v>18065</v>
      </c>
      <c r="AG27" s="66">
        <f t="shared" si="0"/>
        <v>46749</v>
      </c>
      <c r="AH27" s="70">
        <f t="shared" si="1"/>
        <v>96.282489599209129</v>
      </c>
    </row>
    <row r="28" spans="1:34" ht="26.25" customHeight="1">
      <c r="A28" s="64">
        <f>'[1]4'!A28</f>
        <v>14</v>
      </c>
      <c r="B28" s="65" t="str">
        <f>'[1]4'!B28</f>
        <v>Batang</v>
      </c>
      <c r="C28" s="65" t="str">
        <f>'[1]4'!C28</f>
        <v>Batang I</v>
      </c>
      <c r="D28" s="66">
        <f>'[1]1'!H28</f>
        <v>32787</v>
      </c>
      <c r="E28" s="67">
        <v>0</v>
      </c>
      <c r="F28" s="67">
        <v>0</v>
      </c>
      <c r="G28" s="68">
        <v>0</v>
      </c>
      <c r="H28" s="68">
        <v>0</v>
      </c>
      <c r="I28" s="66">
        <v>3406</v>
      </c>
      <c r="J28" s="68">
        <v>16168</v>
      </c>
      <c r="K28" s="68">
        <v>3406</v>
      </c>
      <c r="L28" s="68">
        <v>16168</v>
      </c>
      <c r="M28" s="68">
        <v>11</v>
      </c>
      <c r="N28" s="66">
        <v>50</v>
      </c>
      <c r="O28" s="66">
        <v>11</v>
      </c>
      <c r="P28" s="68">
        <v>50</v>
      </c>
      <c r="Q28" s="68">
        <v>0</v>
      </c>
      <c r="R28" s="66">
        <v>0</v>
      </c>
      <c r="S28" s="66">
        <v>0</v>
      </c>
      <c r="T28" s="68">
        <v>0</v>
      </c>
      <c r="U28" s="68">
        <v>0</v>
      </c>
      <c r="V28" s="66">
        <v>0</v>
      </c>
      <c r="W28" s="66">
        <v>0</v>
      </c>
      <c r="X28" s="68">
        <v>0</v>
      </c>
      <c r="Y28" s="68">
        <v>0</v>
      </c>
      <c r="Z28" s="66">
        <v>0</v>
      </c>
      <c r="AA28" s="66">
        <v>0</v>
      </c>
      <c r="AB28" s="68">
        <v>0</v>
      </c>
      <c r="AC28" s="69">
        <v>3409</v>
      </c>
      <c r="AD28" s="69">
        <v>15955</v>
      </c>
      <c r="AE28" s="66">
        <v>3369</v>
      </c>
      <c r="AF28" s="68">
        <v>15895</v>
      </c>
      <c r="AG28" s="66">
        <f t="shared" si="0"/>
        <v>32113</v>
      </c>
      <c r="AH28" s="70">
        <f t="shared" si="1"/>
        <v>97.944307194924818</v>
      </c>
    </row>
    <row r="29" spans="1:34" ht="26.25" customHeight="1">
      <c r="A29" s="71">
        <f>'[1]4'!A29</f>
        <v>0</v>
      </c>
      <c r="B29" s="72">
        <f>'[1]4'!B29</f>
        <v>0</v>
      </c>
      <c r="C29" s="65" t="str">
        <f>'[1]4'!C29</f>
        <v>Batang II</v>
      </c>
      <c r="D29" s="66">
        <f>'[1]1'!H29</f>
        <v>33712</v>
      </c>
      <c r="E29" s="67">
        <v>23</v>
      </c>
      <c r="F29" s="67">
        <v>115</v>
      </c>
      <c r="G29" s="68">
        <v>23</v>
      </c>
      <c r="H29" s="68">
        <v>115</v>
      </c>
      <c r="I29" s="66">
        <v>1612</v>
      </c>
      <c r="J29" s="68">
        <v>9121</v>
      </c>
      <c r="K29" s="68">
        <v>1612</v>
      </c>
      <c r="L29" s="68">
        <v>9121</v>
      </c>
      <c r="M29" s="68">
        <v>15</v>
      </c>
      <c r="N29" s="66">
        <v>86</v>
      </c>
      <c r="O29" s="66">
        <v>15</v>
      </c>
      <c r="P29" s="68">
        <v>86</v>
      </c>
      <c r="Q29" s="68">
        <v>0</v>
      </c>
      <c r="R29" s="66">
        <v>0</v>
      </c>
      <c r="S29" s="66">
        <v>0</v>
      </c>
      <c r="T29" s="68">
        <v>0</v>
      </c>
      <c r="U29" s="68">
        <v>0</v>
      </c>
      <c r="V29" s="66">
        <v>0</v>
      </c>
      <c r="W29" s="66">
        <v>0</v>
      </c>
      <c r="X29" s="68">
        <v>0</v>
      </c>
      <c r="Y29" s="68">
        <v>0</v>
      </c>
      <c r="Z29" s="66">
        <v>0</v>
      </c>
      <c r="AA29" s="66">
        <v>0</v>
      </c>
      <c r="AB29" s="68">
        <v>0</v>
      </c>
      <c r="AC29" s="69">
        <v>4510</v>
      </c>
      <c r="AD29" s="69">
        <v>23660</v>
      </c>
      <c r="AE29" s="66">
        <v>4510</v>
      </c>
      <c r="AF29" s="68">
        <v>23660</v>
      </c>
      <c r="AG29" s="66">
        <f t="shared" si="0"/>
        <v>32982</v>
      </c>
      <c r="AH29" s="70">
        <f t="shared" si="1"/>
        <v>97.834598955861424</v>
      </c>
    </row>
    <row r="30" spans="1:34" ht="26.25" customHeight="1">
      <c r="A30" s="71">
        <f>'[1]4'!A30</f>
        <v>0</v>
      </c>
      <c r="B30" s="72">
        <f>'[1]4'!B30</f>
        <v>0</v>
      </c>
      <c r="C30" s="65" t="str">
        <f>'[1]4'!C30</f>
        <v>Batang III</v>
      </c>
      <c r="D30" s="66">
        <f>'[1]1'!H30</f>
        <v>30515</v>
      </c>
      <c r="E30" s="67">
        <v>508</v>
      </c>
      <c r="F30" s="67">
        <v>1524</v>
      </c>
      <c r="G30" s="68">
        <v>506</v>
      </c>
      <c r="H30" s="68">
        <v>1524</v>
      </c>
      <c r="I30" s="66">
        <v>3020</v>
      </c>
      <c r="J30" s="68">
        <v>9060</v>
      </c>
      <c r="K30" s="68">
        <v>3020</v>
      </c>
      <c r="L30" s="68">
        <v>9060</v>
      </c>
      <c r="M30" s="68">
        <v>0</v>
      </c>
      <c r="N30" s="66">
        <v>0</v>
      </c>
      <c r="O30" s="66">
        <v>0</v>
      </c>
      <c r="P30" s="68">
        <v>0</v>
      </c>
      <c r="Q30" s="68">
        <v>0</v>
      </c>
      <c r="R30" s="66">
        <v>0</v>
      </c>
      <c r="S30" s="66">
        <v>0</v>
      </c>
      <c r="T30" s="68">
        <v>0</v>
      </c>
      <c r="U30" s="68">
        <v>0</v>
      </c>
      <c r="V30" s="66">
        <v>0</v>
      </c>
      <c r="W30" s="66">
        <v>0</v>
      </c>
      <c r="X30" s="68">
        <v>0</v>
      </c>
      <c r="Y30" s="68">
        <v>0</v>
      </c>
      <c r="Z30" s="66">
        <v>0</v>
      </c>
      <c r="AA30" s="66">
        <v>0</v>
      </c>
      <c r="AB30" s="68">
        <v>0</v>
      </c>
      <c r="AC30" s="69">
        <v>6283</v>
      </c>
      <c r="AD30" s="69">
        <v>18849</v>
      </c>
      <c r="AE30" s="66">
        <v>6283</v>
      </c>
      <c r="AF30" s="68">
        <v>18849</v>
      </c>
      <c r="AG30" s="66">
        <f t="shared" si="0"/>
        <v>29433</v>
      </c>
      <c r="AH30" s="70">
        <f t="shared" si="1"/>
        <v>96.454202851056863</v>
      </c>
    </row>
    <row r="31" spans="1:34" ht="26.25" customHeight="1">
      <c r="A31" s="71">
        <f>'[1]4'!A31</f>
        <v>0</v>
      </c>
      <c r="B31" s="72">
        <f>'[1]4'!B31</f>
        <v>0</v>
      </c>
      <c r="C31" s="65" t="str">
        <f>'[1]4'!C31</f>
        <v>Batang IV</v>
      </c>
      <c r="D31" s="66">
        <f>'[1]1'!H31</f>
        <v>29830</v>
      </c>
      <c r="E31" s="67">
        <v>2916</v>
      </c>
      <c r="F31" s="67">
        <v>15558</v>
      </c>
      <c r="G31" s="68">
        <v>2916</v>
      </c>
      <c r="H31" s="68">
        <v>15558</v>
      </c>
      <c r="I31" s="66">
        <v>0</v>
      </c>
      <c r="J31" s="68">
        <v>0</v>
      </c>
      <c r="K31" s="68">
        <v>0</v>
      </c>
      <c r="L31" s="68">
        <v>0</v>
      </c>
      <c r="M31" s="68">
        <v>0</v>
      </c>
      <c r="N31" s="66">
        <v>0</v>
      </c>
      <c r="O31" s="66">
        <v>0</v>
      </c>
      <c r="P31" s="68">
        <v>0</v>
      </c>
      <c r="Q31" s="68">
        <v>2</v>
      </c>
      <c r="R31" s="66">
        <v>4088</v>
      </c>
      <c r="S31" s="66">
        <v>2</v>
      </c>
      <c r="T31" s="68">
        <v>4088</v>
      </c>
      <c r="U31" s="68">
        <v>0</v>
      </c>
      <c r="V31" s="66">
        <v>0</v>
      </c>
      <c r="W31" s="66">
        <v>0</v>
      </c>
      <c r="X31" s="68">
        <v>0</v>
      </c>
      <c r="Y31" s="68">
        <v>0</v>
      </c>
      <c r="Z31" s="66">
        <v>0</v>
      </c>
      <c r="AA31" s="66">
        <v>0</v>
      </c>
      <c r="AB31" s="68">
        <v>0</v>
      </c>
      <c r="AC31" s="69">
        <v>2109</v>
      </c>
      <c r="AD31" s="69">
        <v>9884</v>
      </c>
      <c r="AE31" s="66">
        <v>2109</v>
      </c>
      <c r="AF31" s="68">
        <v>9884</v>
      </c>
      <c r="AG31" s="66">
        <f t="shared" si="0"/>
        <v>29530</v>
      </c>
      <c r="AH31" s="70">
        <f t="shared" si="1"/>
        <v>98.99430103922225</v>
      </c>
    </row>
    <row r="32" spans="1:34" ht="26.25" customHeight="1" thickBot="1">
      <c r="A32" s="94">
        <f>'[1]4'!A32</f>
        <v>15</v>
      </c>
      <c r="B32" s="95" t="str">
        <f>'[1]4'!B32</f>
        <v>Warungasem</v>
      </c>
      <c r="C32" s="95" t="str">
        <f>'[1]4'!C32</f>
        <v>Warungasem</v>
      </c>
      <c r="D32" s="66">
        <f>'[1]1'!H32</f>
        <v>48852</v>
      </c>
      <c r="E32" s="96">
        <v>9538</v>
      </c>
      <c r="F32" s="96">
        <v>43787</v>
      </c>
      <c r="G32" s="97">
        <v>9009</v>
      </c>
      <c r="H32" s="97">
        <v>40800</v>
      </c>
      <c r="I32" s="98">
        <v>1</v>
      </c>
      <c r="J32" s="97">
        <v>12</v>
      </c>
      <c r="K32" s="97">
        <v>1</v>
      </c>
      <c r="L32" s="97">
        <v>12</v>
      </c>
      <c r="M32" s="97">
        <v>190</v>
      </c>
      <c r="N32" s="98">
        <v>926</v>
      </c>
      <c r="O32" s="98">
        <v>190</v>
      </c>
      <c r="P32" s="97">
        <v>926</v>
      </c>
      <c r="Q32" s="97">
        <v>0</v>
      </c>
      <c r="R32" s="98">
        <v>0</v>
      </c>
      <c r="S32" s="98">
        <v>0</v>
      </c>
      <c r="T32" s="97">
        <v>0</v>
      </c>
      <c r="U32" s="97">
        <v>9</v>
      </c>
      <c r="V32" s="98">
        <v>250</v>
      </c>
      <c r="W32" s="98">
        <v>9</v>
      </c>
      <c r="X32" s="97">
        <v>250</v>
      </c>
      <c r="Y32" s="97">
        <v>0</v>
      </c>
      <c r="Z32" s="98">
        <v>0</v>
      </c>
      <c r="AA32" s="98">
        <v>0</v>
      </c>
      <c r="AB32" s="97">
        <v>0</v>
      </c>
      <c r="AC32" s="99">
        <v>708</v>
      </c>
      <c r="AD32" s="99">
        <v>3877</v>
      </c>
      <c r="AE32" s="98">
        <v>708</v>
      </c>
      <c r="AF32" s="97">
        <v>3877</v>
      </c>
      <c r="AG32" s="98">
        <f t="shared" si="0"/>
        <v>45865</v>
      </c>
      <c r="AH32" s="100">
        <f t="shared" si="1"/>
        <v>93.885613690329976</v>
      </c>
    </row>
    <row r="33" spans="1:36" ht="26.25" customHeight="1" thickBot="1">
      <c r="A33" s="101" t="s">
        <v>20</v>
      </c>
      <c r="B33" s="102"/>
      <c r="C33" s="103"/>
      <c r="D33" s="104">
        <f>SUM(D12:D32)</f>
        <v>762377</v>
      </c>
      <c r="E33" s="105">
        <f t="shared" ref="E33:AG33" si="2">SUM(E12:E32)</f>
        <v>27688</v>
      </c>
      <c r="F33" s="105">
        <f t="shared" si="2"/>
        <v>123732</v>
      </c>
      <c r="G33" s="105">
        <f t="shared" si="2"/>
        <v>25160</v>
      </c>
      <c r="H33" s="105">
        <f t="shared" si="2"/>
        <v>112384</v>
      </c>
      <c r="I33" s="105">
        <f t="shared" si="2"/>
        <v>46406</v>
      </c>
      <c r="J33" s="105">
        <f t="shared" si="2"/>
        <v>194229</v>
      </c>
      <c r="K33" s="105">
        <f t="shared" si="2"/>
        <v>45300</v>
      </c>
      <c r="L33" s="105">
        <f t="shared" si="2"/>
        <v>189561</v>
      </c>
      <c r="M33" s="105">
        <f t="shared" si="2"/>
        <v>233</v>
      </c>
      <c r="N33" s="105">
        <f t="shared" si="2"/>
        <v>1149</v>
      </c>
      <c r="O33" s="105">
        <f t="shared" si="2"/>
        <v>233</v>
      </c>
      <c r="P33" s="105">
        <f t="shared" si="2"/>
        <v>1149</v>
      </c>
      <c r="Q33" s="105">
        <f t="shared" si="2"/>
        <v>2</v>
      </c>
      <c r="R33" s="105">
        <f t="shared" si="2"/>
        <v>4088</v>
      </c>
      <c r="S33" s="105">
        <f t="shared" si="2"/>
        <v>2</v>
      </c>
      <c r="T33" s="105">
        <f t="shared" si="2"/>
        <v>4088</v>
      </c>
      <c r="U33" s="105">
        <f t="shared" si="2"/>
        <v>1078</v>
      </c>
      <c r="V33" s="105">
        <f t="shared" si="2"/>
        <v>29700</v>
      </c>
      <c r="W33" s="105">
        <f t="shared" si="2"/>
        <v>716</v>
      </c>
      <c r="X33" s="105">
        <f t="shared" si="2"/>
        <v>26149</v>
      </c>
      <c r="Y33" s="105">
        <f t="shared" si="2"/>
        <v>0</v>
      </c>
      <c r="Z33" s="105">
        <f t="shared" si="2"/>
        <v>0</v>
      </c>
      <c r="AA33" s="105">
        <f t="shared" si="2"/>
        <v>0</v>
      </c>
      <c r="AB33" s="105">
        <f t="shared" si="2"/>
        <v>0</v>
      </c>
      <c r="AC33" s="105">
        <f t="shared" si="2"/>
        <v>85148</v>
      </c>
      <c r="AD33" s="105">
        <f t="shared" si="2"/>
        <v>362392</v>
      </c>
      <c r="AE33" s="105">
        <f t="shared" si="2"/>
        <v>84113</v>
      </c>
      <c r="AF33" s="105">
        <f t="shared" si="2"/>
        <v>360516</v>
      </c>
      <c r="AG33" s="105">
        <f t="shared" si="2"/>
        <v>693847</v>
      </c>
      <c r="AH33" s="106">
        <f t="shared" si="1"/>
        <v>91.011008988991023</v>
      </c>
    </row>
    <row r="34" spans="1:36" s="114" customFormat="1" ht="26.25" customHeight="1" thickBot="1">
      <c r="A34" s="101" t="s">
        <v>21</v>
      </c>
      <c r="B34" s="107"/>
      <c r="C34" s="108"/>
      <c r="D34" s="109">
        <v>756079</v>
      </c>
      <c r="E34" s="110">
        <v>29944</v>
      </c>
      <c r="F34" s="111">
        <v>138628</v>
      </c>
      <c r="G34" s="112">
        <v>26725</v>
      </c>
      <c r="H34" s="112">
        <v>125630</v>
      </c>
      <c r="I34" s="112">
        <v>46695</v>
      </c>
      <c r="J34" s="112">
        <v>192566</v>
      </c>
      <c r="K34" s="112">
        <v>45721</v>
      </c>
      <c r="L34" s="112">
        <v>188372</v>
      </c>
      <c r="M34" s="112">
        <v>203</v>
      </c>
      <c r="N34" s="112">
        <v>1234</v>
      </c>
      <c r="O34" s="112">
        <v>201</v>
      </c>
      <c r="P34" s="112">
        <v>1224</v>
      </c>
      <c r="Q34" s="112">
        <v>2</v>
      </c>
      <c r="R34" s="112">
        <v>4382</v>
      </c>
      <c r="S34" s="112">
        <v>2</v>
      </c>
      <c r="T34" s="112">
        <v>4382</v>
      </c>
      <c r="U34" s="112">
        <v>1400</v>
      </c>
      <c r="V34" s="112">
        <v>60227</v>
      </c>
      <c r="W34" s="112">
        <v>820</v>
      </c>
      <c r="X34" s="112">
        <v>48527</v>
      </c>
      <c r="Y34" s="112">
        <v>0</v>
      </c>
      <c r="Z34" s="112">
        <v>0</v>
      </c>
      <c r="AA34" s="112">
        <v>0</v>
      </c>
      <c r="AB34" s="112">
        <v>0</v>
      </c>
      <c r="AC34" s="112">
        <v>63498</v>
      </c>
      <c r="AD34" s="112">
        <v>318787</v>
      </c>
      <c r="AE34" s="112">
        <v>62619</v>
      </c>
      <c r="AF34" s="112">
        <v>300004</v>
      </c>
      <c r="AG34" s="112">
        <v>668139</v>
      </c>
      <c r="AH34" s="113">
        <v>88.368940282695334</v>
      </c>
      <c r="AJ34" s="115"/>
    </row>
    <row r="35" spans="1:36" s="114" customFormat="1" ht="26.25" customHeight="1" thickBot="1">
      <c r="A35" s="101" t="s">
        <v>22</v>
      </c>
      <c r="B35" s="107"/>
      <c r="C35" s="108"/>
      <c r="D35" s="110">
        <v>760807</v>
      </c>
      <c r="E35" s="110">
        <v>32707</v>
      </c>
      <c r="F35" s="111">
        <v>170019</v>
      </c>
      <c r="G35" s="112">
        <v>33174</v>
      </c>
      <c r="H35" s="112">
        <v>121510</v>
      </c>
      <c r="I35" s="112">
        <v>47197</v>
      </c>
      <c r="J35" s="112">
        <v>185244</v>
      </c>
      <c r="K35" s="112">
        <v>40726</v>
      </c>
      <c r="L35" s="112">
        <v>185463</v>
      </c>
      <c r="M35" s="112">
        <v>140</v>
      </c>
      <c r="N35" s="112">
        <v>1029</v>
      </c>
      <c r="O35" s="112">
        <v>140</v>
      </c>
      <c r="P35" s="112">
        <v>1029</v>
      </c>
      <c r="Q35" s="112">
        <v>2</v>
      </c>
      <c r="R35" s="112">
        <v>0</v>
      </c>
      <c r="S35" s="112">
        <v>0</v>
      </c>
      <c r="T35" s="112">
        <v>0</v>
      </c>
      <c r="U35" s="112">
        <v>929</v>
      </c>
      <c r="V35" s="112">
        <v>63752</v>
      </c>
      <c r="W35" s="112">
        <v>1050</v>
      </c>
      <c r="X35" s="112">
        <v>50747</v>
      </c>
      <c r="Y35" s="112">
        <v>0</v>
      </c>
      <c r="Z35" s="112">
        <v>0</v>
      </c>
      <c r="AA35" s="112">
        <v>0</v>
      </c>
      <c r="AB35" s="112">
        <v>0</v>
      </c>
      <c r="AC35" s="112">
        <v>58456</v>
      </c>
      <c r="AD35" s="112">
        <v>278093</v>
      </c>
      <c r="AE35" s="112">
        <v>57575</v>
      </c>
      <c r="AF35" s="112">
        <v>276391</v>
      </c>
      <c r="AG35" s="112">
        <v>635140</v>
      </c>
      <c r="AH35" s="113">
        <v>83.482407496250687</v>
      </c>
      <c r="AJ35" s="115"/>
    </row>
    <row r="36" spans="1:36" s="114" customFormat="1" ht="26.25" customHeight="1" thickBot="1">
      <c r="A36" s="116" t="s">
        <v>23</v>
      </c>
      <c r="B36" s="117"/>
      <c r="C36" s="108"/>
      <c r="D36" s="110">
        <v>722026</v>
      </c>
      <c r="E36" s="110">
        <v>35508</v>
      </c>
      <c r="F36" s="111">
        <v>139653</v>
      </c>
      <c r="G36" s="112">
        <v>32403</v>
      </c>
      <c r="H36" s="112">
        <v>135024</v>
      </c>
      <c r="I36" s="112">
        <v>48505</v>
      </c>
      <c r="J36" s="112">
        <v>214778</v>
      </c>
      <c r="K36" s="112">
        <v>46020</v>
      </c>
      <c r="L36" s="112">
        <v>203275</v>
      </c>
      <c r="M36" s="112">
        <v>36</v>
      </c>
      <c r="N36" s="112">
        <v>628</v>
      </c>
      <c r="O36" s="112">
        <v>34</v>
      </c>
      <c r="P36" s="112">
        <v>618</v>
      </c>
      <c r="Q36" s="112">
        <v>2</v>
      </c>
      <c r="R36" s="112">
        <v>2953</v>
      </c>
      <c r="S36" s="112">
        <v>2</v>
      </c>
      <c r="T36" s="112">
        <v>2953</v>
      </c>
      <c r="U36" s="112">
        <v>572</v>
      </c>
      <c r="V36" s="112">
        <v>63497</v>
      </c>
      <c r="W36" s="112">
        <v>465</v>
      </c>
      <c r="X36" s="112">
        <v>48250</v>
      </c>
      <c r="Y36" s="112">
        <v>0</v>
      </c>
      <c r="Z36" s="112">
        <v>0</v>
      </c>
      <c r="AA36" s="112">
        <v>0</v>
      </c>
      <c r="AB36" s="112">
        <v>0</v>
      </c>
      <c r="AC36" s="112">
        <v>44475</v>
      </c>
      <c r="AD36" s="112">
        <v>254223</v>
      </c>
      <c r="AE36" s="112">
        <v>44248</v>
      </c>
      <c r="AF36" s="112">
        <v>260254</v>
      </c>
      <c r="AG36" s="112">
        <v>650374</v>
      </c>
      <c r="AH36" s="113">
        <v>90.076257641691569</v>
      </c>
      <c r="AJ36" s="115"/>
    </row>
    <row r="37" spans="1:36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9"/>
      <c r="O37" s="119"/>
      <c r="P37" s="119"/>
      <c r="Q37" s="118"/>
      <c r="R37" s="119"/>
      <c r="S37" s="119"/>
      <c r="T37" s="119"/>
      <c r="U37" s="118"/>
      <c r="V37" s="119"/>
      <c r="W37" s="119"/>
      <c r="X37" s="119"/>
      <c r="Y37" s="118"/>
      <c r="Z37" s="119"/>
      <c r="AA37" s="119"/>
      <c r="AB37" s="119"/>
      <c r="AC37" s="118"/>
      <c r="AD37" s="119"/>
      <c r="AE37" s="119"/>
      <c r="AF37" s="119"/>
      <c r="AG37" s="119"/>
      <c r="AH37" s="119"/>
    </row>
    <row r="38" spans="1:36">
      <c r="A38" s="119" t="s">
        <v>24</v>
      </c>
      <c r="B38" s="119"/>
      <c r="C38" s="119"/>
      <c r="D38" s="119"/>
      <c r="E38" s="119"/>
      <c r="F38" s="119"/>
      <c r="G38" s="118"/>
      <c r="H38" s="118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</row>
    <row r="39" spans="1:36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</row>
    <row r="40" spans="1:36">
      <c r="A40" s="118"/>
      <c r="B40" s="118"/>
      <c r="C40" s="118"/>
      <c r="D40" s="118"/>
      <c r="E40" s="118"/>
      <c r="F40" s="118"/>
      <c r="G40" s="119"/>
      <c r="H40" s="119"/>
      <c r="I40" s="118"/>
      <c r="J40" s="118"/>
      <c r="K40" s="120"/>
      <c r="L40" s="120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</row>
    <row r="41" spans="1:36">
      <c r="A41" s="118"/>
      <c r="B41" s="118"/>
      <c r="C41" s="118"/>
      <c r="D41" s="118"/>
      <c r="E41" s="118"/>
      <c r="F41" s="118"/>
      <c r="G41" s="119"/>
      <c r="H41" s="119"/>
      <c r="I41" s="118"/>
      <c r="J41" s="118"/>
      <c r="K41" s="118"/>
      <c r="L41" s="118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</row>
    <row r="42" spans="1:36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</row>
  </sheetData>
  <mergeCells count="37">
    <mergeCell ref="AC9:AC10"/>
    <mergeCell ref="AD9:AD10"/>
    <mergeCell ref="AE9:AF9"/>
    <mergeCell ref="AG9:AG10"/>
    <mergeCell ref="AH9:AH10"/>
    <mergeCell ref="U9:U10"/>
    <mergeCell ref="V9:V10"/>
    <mergeCell ref="W9:X9"/>
    <mergeCell ref="Y9:Y10"/>
    <mergeCell ref="Z9:Z10"/>
    <mergeCell ref="AA9:AB9"/>
    <mergeCell ref="M9:M10"/>
    <mergeCell ref="N9:N10"/>
    <mergeCell ref="O9:P9"/>
    <mergeCell ref="Q9:Q10"/>
    <mergeCell ref="R9:R10"/>
    <mergeCell ref="S9:T9"/>
    <mergeCell ref="M8:P8"/>
    <mergeCell ref="Q8:T8"/>
    <mergeCell ref="U8:X8"/>
    <mergeCell ref="Y8:AB8"/>
    <mergeCell ref="E9:E10"/>
    <mergeCell ref="F9:F10"/>
    <mergeCell ref="G9:H9"/>
    <mergeCell ref="I9:I10"/>
    <mergeCell ref="J9:J10"/>
    <mergeCell ref="K9:L9"/>
    <mergeCell ref="A3:AH3"/>
    <mergeCell ref="A7:A10"/>
    <mergeCell ref="B7:B10"/>
    <mergeCell ref="C7:C10"/>
    <mergeCell ref="D7:D10"/>
    <mergeCell ref="E7:AB7"/>
    <mergeCell ref="AC7:AF8"/>
    <mergeCell ref="AG7:AH8"/>
    <mergeCell ref="E8:H8"/>
    <mergeCell ref="I8:L8"/>
  </mergeCells>
  <printOptions horizontalCentered="1"/>
  <pageMargins left="0.78740157480314965" right="0.78740157480314965" top="0.59055118110236227" bottom="0.35433070866141736" header="0" footer="0.39370078740157483"/>
  <pageSetup paperSize="9" scale="43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2019-09-19T07:01:05Z</dcterms:created>
  <dcterms:modified xsi:type="dcterms:W3CDTF">2019-09-19T07:02:56Z</dcterms:modified>
</cp:coreProperties>
</file>