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72" sheetId="1" r:id="rId1"/>
  </sheets>
  <externalReferences>
    <externalReference r:id="rId2"/>
  </externalReferences>
  <definedNames>
    <definedName name="_xlnm.Print_Area" localSheetId="0">'72'!$A$1:$T$46</definedName>
  </definedNames>
  <calcPr calcId="124519"/>
</workbook>
</file>

<file path=xl/calcChain.xml><?xml version="1.0" encoding="utf-8"?>
<calcChain xmlns="http://schemas.openxmlformats.org/spreadsheetml/2006/main">
  <c r="S41" i="1"/>
  <c r="R41"/>
  <c r="T41" s="1"/>
  <c r="Q41"/>
  <c r="N41"/>
  <c r="J41"/>
  <c r="I41"/>
  <c r="K41" s="1"/>
  <c r="H41"/>
  <c r="E41"/>
  <c r="S40"/>
  <c r="R40"/>
  <c r="T40" s="1"/>
  <c r="Q40"/>
  <c r="N40"/>
  <c r="J40"/>
  <c r="I40"/>
  <c r="K40" s="1"/>
  <c r="H40"/>
  <c r="E40"/>
  <c r="P38"/>
  <c r="O38"/>
  <c r="M38"/>
  <c r="L38"/>
  <c r="G38"/>
  <c r="F38"/>
  <c r="D38"/>
  <c r="C38"/>
  <c r="S37"/>
  <c r="R37"/>
  <c r="T37" s="1"/>
  <c r="Q37"/>
  <c r="N37"/>
  <c r="J37"/>
  <c r="I37"/>
  <c r="K37" s="1"/>
  <c r="H37"/>
  <c r="E37"/>
  <c r="S36"/>
  <c r="R36"/>
  <c r="T36" s="1"/>
  <c r="Q36"/>
  <c r="N36"/>
  <c r="J36"/>
  <c r="I36"/>
  <c r="K36" s="1"/>
  <c r="H36"/>
  <c r="E36"/>
  <c r="S35"/>
  <c r="R35"/>
  <c r="T35" s="1"/>
  <c r="Q35"/>
  <c r="N35"/>
  <c r="J35"/>
  <c r="I35"/>
  <c r="K35" s="1"/>
  <c r="H35"/>
  <c r="E35"/>
  <c r="S34"/>
  <c r="S38" s="1"/>
  <c r="R34"/>
  <c r="R38" s="1"/>
  <c r="Q34"/>
  <c r="Q38" s="1"/>
  <c r="N34"/>
  <c r="N38" s="1"/>
  <c r="J34"/>
  <c r="J38" s="1"/>
  <c r="I34"/>
  <c r="I38" s="1"/>
  <c r="H34"/>
  <c r="H38" s="1"/>
  <c r="E34"/>
  <c r="E38" s="1"/>
  <c r="P33"/>
  <c r="P42" s="1"/>
  <c r="O33"/>
  <c r="O42" s="1"/>
  <c r="M33"/>
  <c r="M42" s="1"/>
  <c r="L33"/>
  <c r="L42" s="1"/>
  <c r="G33"/>
  <c r="G42" s="1"/>
  <c r="F33"/>
  <c r="F42" s="1"/>
  <c r="D33"/>
  <c r="D42" s="1"/>
  <c r="C33"/>
  <c r="C42" s="1"/>
  <c r="S31"/>
  <c r="R31"/>
  <c r="T31" s="1"/>
  <c r="Q31"/>
  <c r="N31"/>
  <c r="J31"/>
  <c r="I31"/>
  <c r="K31" s="1"/>
  <c r="H31"/>
  <c r="E31"/>
  <c r="B31"/>
  <c r="S30"/>
  <c r="R30"/>
  <c r="T30" s="1"/>
  <c r="Q30"/>
  <c r="N30"/>
  <c r="J30"/>
  <c r="I30"/>
  <c r="K30" s="1"/>
  <c r="H30"/>
  <c r="E30"/>
  <c r="B30"/>
  <c r="S29"/>
  <c r="R29"/>
  <c r="T29" s="1"/>
  <c r="Q29"/>
  <c r="N29"/>
  <c r="J29"/>
  <c r="I29"/>
  <c r="K29" s="1"/>
  <c r="H29"/>
  <c r="E29"/>
  <c r="B29"/>
  <c r="S28"/>
  <c r="R28"/>
  <c r="T28" s="1"/>
  <c r="Q28"/>
  <c r="N28"/>
  <c r="J28"/>
  <c r="I28"/>
  <c r="K28" s="1"/>
  <c r="H28"/>
  <c r="E28"/>
  <c r="B28"/>
  <c r="S27"/>
  <c r="R27"/>
  <c r="T27" s="1"/>
  <c r="Q27"/>
  <c r="N27"/>
  <c r="J27"/>
  <c r="I27"/>
  <c r="K27" s="1"/>
  <c r="H27"/>
  <c r="E27"/>
  <c r="B27"/>
  <c r="S26"/>
  <c r="R26"/>
  <c r="T26" s="1"/>
  <c r="Q26"/>
  <c r="N26"/>
  <c r="J26"/>
  <c r="I26"/>
  <c r="K26" s="1"/>
  <c r="H26"/>
  <c r="E26"/>
  <c r="B26"/>
  <c r="S25"/>
  <c r="R25"/>
  <c r="T25" s="1"/>
  <c r="Q25"/>
  <c r="N25"/>
  <c r="J25"/>
  <c r="I25"/>
  <c r="K25" s="1"/>
  <c r="H25"/>
  <c r="E25"/>
  <c r="B25"/>
  <c r="S24"/>
  <c r="R24"/>
  <c r="T24" s="1"/>
  <c r="Q24"/>
  <c r="N24"/>
  <c r="J24"/>
  <c r="I24"/>
  <c r="K24" s="1"/>
  <c r="H24"/>
  <c r="E24"/>
  <c r="B24"/>
  <c r="S23"/>
  <c r="R23"/>
  <c r="T23" s="1"/>
  <c r="Q23"/>
  <c r="N23"/>
  <c r="J23"/>
  <c r="I23"/>
  <c r="K23" s="1"/>
  <c r="H23"/>
  <c r="E23"/>
  <c r="B23"/>
  <c r="S22"/>
  <c r="R22"/>
  <c r="T22" s="1"/>
  <c r="Q22"/>
  <c r="N22"/>
  <c r="J22"/>
  <c r="I22"/>
  <c r="K22" s="1"/>
  <c r="H22"/>
  <c r="E22"/>
  <c r="B22"/>
  <c r="S21"/>
  <c r="R21"/>
  <c r="T21" s="1"/>
  <c r="Q21"/>
  <c r="N21"/>
  <c r="J21"/>
  <c r="I21"/>
  <c r="K21" s="1"/>
  <c r="H21"/>
  <c r="E21"/>
  <c r="B21"/>
  <c r="S20"/>
  <c r="R20"/>
  <c r="T20" s="1"/>
  <c r="Q20"/>
  <c r="N20"/>
  <c r="J20"/>
  <c r="I20"/>
  <c r="K20" s="1"/>
  <c r="H20"/>
  <c r="E20"/>
  <c r="B20"/>
  <c r="S19"/>
  <c r="R19"/>
  <c r="T19" s="1"/>
  <c r="Q19"/>
  <c r="N19"/>
  <c r="J19"/>
  <c r="I19"/>
  <c r="K19" s="1"/>
  <c r="H19"/>
  <c r="E19"/>
  <c r="B19"/>
  <c r="S18"/>
  <c r="R18"/>
  <c r="T18" s="1"/>
  <c r="Q18"/>
  <c r="N18"/>
  <c r="J18"/>
  <c r="I18"/>
  <c r="K18" s="1"/>
  <c r="H18"/>
  <c r="E18"/>
  <c r="B18"/>
  <c r="S17"/>
  <c r="R17"/>
  <c r="T17" s="1"/>
  <c r="Q17"/>
  <c r="N17"/>
  <c r="J17"/>
  <c r="I17"/>
  <c r="K17" s="1"/>
  <c r="H17"/>
  <c r="E17"/>
  <c r="B17"/>
  <c r="S16"/>
  <c r="R16"/>
  <c r="T16" s="1"/>
  <c r="Q16"/>
  <c r="N16"/>
  <c r="J16"/>
  <c r="I16"/>
  <c r="K16" s="1"/>
  <c r="H16"/>
  <c r="E16"/>
  <c r="B16"/>
  <c r="S15"/>
  <c r="R15"/>
  <c r="T15" s="1"/>
  <c r="Q15"/>
  <c r="N15"/>
  <c r="J15"/>
  <c r="I15"/>
  <c r="K15" s="1"/>
  <c r="H15"/>
  <c r="E15"/>
  <c r="B15"/>
  <c r="S14"/>
  <c r="R14"/>
  <c r="T14" s="1"/>
  <c r="Q14"/>
  <c r="N14"/>
  <c r="J14"/>
  <c r="I14"/>
  <c r="K14" s="1"/>
  <c r="H14"/>
  <c r="E14"/>
  <c r="B14"/>
  <c r="S13"/>
  <c r="R13"/>
  <c r="T13" s="1"/>
  <c r="Q13"/>
  <c r="N13"/>
  <c r="J13"/>
  <c r="I13"/>
  <c r="K13" s="1"/>
  <c r="H13"/>
  <c r="E13"/>
  <c r="B13"/>
  <c r="S12"/>
  <c r="R12"/>
  <c r="T12" s="1"/>
  <c r="Q12"/>
  <c r="N12"/>
  <c r="J12"/>
  <c r="I12"/>
  <c r="K12" s="1"/>
  <c r="H12"/>
  <c r="E12"/>
  <c r="B12"/>
  <c r="A12"/>
  <c r="S11"/>
  <c r="S33" s="1"/>
  <c r="S42" s="1"/>
  <c r="R11"/>
  <c r="T11" s="1"/>
  <c r="Q11"/>
  <c r="Q33" s="1"/>
  <c r="Q42" s="1"/>
  <c r="Q43" s="1"/>
  <c r="N11"/>
  <c r="N33" s="1"/>
  <c r="J11"/>
  <c r="J33" s="1"/>
  <c r="J42" s="1"/>
  <c r="I11"/>
  <c r="I33" s="1"/>
  <c r="H11"/>
  <c r="H33" s="1"/>
  <c r="H42" s="1"/>
  <c r="H43" s="1"/>
  <c r="E11"/>
  <c r="E33" s="1"/>
  <c r="B11"/>
  <c r="A11"/>
  <c r="I5"/>
  <c r="H5"/>
  <c r="I4"/>
  <c r="H4"/>
  <c r="E42" l="1"/>
  <c r="E43" s="1"/>
  <c r="I42"/>
  <c r="N42"/>
  <c r="N43" s="1"/>
  <c r="T33"/>
  <c r="R33"/>
  <c r="R42" s="1"/>
  <c r="T34"/>
  <c r="T38" s="1"/>
  <c r="K11"/>
  <c r="K33" s="1"/>
  <c r="K34"/>
  <c r="K38" s="1"/>
  <c r="K42" l="1"/>
  <c r="K43" s="1"/>
  <c r="T42"/>
  <c r="T43" s="1"/>
</calcChain>
</file>

<file path=xl/sharedStrings.xml><?xml version="1.0" encoding="utf-8"?>
<sst xmlns="http://schemas.openxmlformats.org/spreadsheetml/2006/main" count="42" uniqueCount="26">
  <si>
    <t>TABEL 72</t>
  </si>
  <si>
    <t xml:space="preserve"> </t>
  </si>
  <si>
    <t>JUMLAH TENAGA MEDIS DI FASILITAS KESEHATAN</t>
  </si>
  <si>
    <t>NO</t>
  </si>
  <si>
    <t>UNIT KERJA</t>
  </si>
  <si>
    <r>
      <t xml:space="preserve">DR SPESIALIS </t>
    </r>
    <r>
      <rPr>
        <vertAlign val="superscript"/>
        <sz val="12"/>
        <rFont val="Arial"/>
        <family val="2"/>
      </rPr>
      <t>a</t>
    </r>
  </si>
  <si>
    <t>DOKTER UMUM</t>
  </si>
  <si>
    <t>TOTAL</t>
  </si>
  <si>
    <t xml:space="preserve">DOKTER GIGI </t>
  </si>
  <si>
    <t xml:space="preserve">DOKTER
GIGI SPESIALIS </t>
  </si>
  <si>
    <t>L</t>
  </si>
  <si>
    <t>P</t>
  </si>
  <si>
    <t>L+P</t>
  </si>
  <si>
    <t>Puskesmas :</t>
  </si>
  <si>
    <t>SUB JUMLAH I (PUSKESMAS)</t>
  </si>
  <si>
    <t>RSU Batang</t>
  </si>
  <si>
    <t>RSU Limpung</t>
  </si>
  <si>
    <t>RS Qolbu Insan Mulia (QIM)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</si>
  <si>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</si>
  <si>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</si>
  <si>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</si>
  <si>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</si>
  <si>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</si>
  <si>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</si>
  <si>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t>Sumber : Subbag Umum dan Kepegawaian DKK , RSUD Kab. Batang, RSU QIM, RSU Limpung</t>
  </si>
  <si>
    <r>
      <t xml:space="preserve">Keterangan : 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S3</t>
    </r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</si>
</sst>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1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1" applyNumberFormat="1" applyFont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164" fontId="3" fillId="0" borderId="18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3" fillId="0" borderId="21" xfId="1" applyNumberFormat="1" applyFont="1" applyBorder="1" applyAlignment="1">
      <alignment vertical="center"/>
    </xf>
    <xf numFmtId="164" fontId="3" fillId="0" borderId="21" xfId="2" applyNumberFormat="1" applyFont="1" applyFill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4" fontId="3" fillId="0" borderId="20" xfId="2" applyNumberFormat="1" applyFont="1" applyBorder="1" applyAlignment="1">
      <alignment vertical="center"/>
    </xf>
    <xf numFmtId="164" fontId="3" fillId="0" borderId="22" xfId="1" applyNumberFormat="1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164" fontId="3" fillId="2" borderId="21" xfId="1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0" xfId="1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2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164" fontId="3" fillId="0" borderId="21" xfId="1" applyNumberFormat="1" applyFont="1" applyFill="1" applyBorder="1" applyAlignment="1">
      <alignment vertical="center"/>
    </xf>
    <xf numFmtId="164" fontId="3" fillId="0" borderId="20" xfId="1" applyNumberFormat="1" applyFont="1" applyFill="1" applyBorder="1" applyAlignment="1">
      <alignment vertical="center"/>
    </xf>
    <xf numFmtId="164" fontId="3" fillId="0" borderId="20" xfId="2" applyNumberFormat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3" fillId="0" borderId="24" xfId="1" applyNumberFormat="1" applyFont="1" applyBorder="1" applyAlignment="1">
      <alignment vertical="center"/>
    </xf>
    <xf numFmtId="164" fontId="3" fillId="0" borderId="24" xfId="1" applyNumberFormat="1" applyFont="1" applyFill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4" fontId="3" fillId="0" borderId="27" xfId="1" applyNumberFormat="1" applyFont="1" applyBorder="1" applyAlignment="1">
      <alignment vertical="center"/>
    </xf>
    <xf numFmtId="164" fontId="3" fillId="0" borderId="26" xfId="1" applyNumberFormat="1" applyFont="1" applyFill="1" applyBorder="1" applyAlignment="1">
      <alignment vertical="center"/>
    </xf>
    <xf numFmtId="164" fontId="3" fillId="0" borderId="26" xfId="1" applyNumberFormat="1" applyFont="1" applyBorder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8" xfId="1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3" fillId="0" borderId="29" xfId="1" applyNumberFormat="1" applyFont="1" applyBorder="1" applyAlignment="1">
      <alignment vertical="center"/>
    </xf>
    <xf numFmtId="2" fontId="3" fillId="0" borderId="30" xfId="0" applyNumberFormat="1" applyFont="1" applyBorder="1" applyAlignment="1">
      <alignment vertical="center"/>
    </xf>
    <xf numFmtId="2" fontId="3" fillId="0" borderId="3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32" xfId="1" applyNumberFormat="1" applyFont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164" fontId="3" fillId="0" borderId="33" xfId="1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65" fontId="3" fillId="3" borderId="35" xfId="0" applyNumberFormat="1" applyFont="1" applyFill="1" applyBorder="1" applyAlignment="1">
      <alignment vertical="center"/>
    </xf>
    <xf numFmtId="2" fontId="3" fillId="0" borderId="35" xfId="0" applyNumberFormat="1" applyFont="1" applyFill="1" applyBorder="1" applyAlignment="1">
      <alignment vertical="center"/>
    </xf>
    <xf numFmtId="2" fontId="3" fillId="3" borderId="35" xfId="0" applyNumberFormat="1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100">
    <cellStyle name="Comma" xfId="1" builtinId="3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28">
          <cell r="E28">
            <v>762377</v>
          </cell>
        </row>
      </sheetData>
      <sheetData sheetId="3"/>
      <sheetData sheetId="4">
        <row r="12">
          <cell r="A12">
            <v>1</v>
          </cell>
          <cell r="C12" t="str">
            <v>Wonotunggal</v>
          </cell>
        </row>
        <row r="13">
          <cell r="A13">
            <v>2</v>
          </cell>
          <cell r="C13" t="str">
            <v>Bandar I</v>
          </cell>
        </row>
        <row r="14">
          <cell r="C14" t="str">
            <v>Bandar II</v>
          </cell>
        </row>
        <row r="15">
          <cell r="C15" t="str">
            <v>Blado I</v>
          </cell>
        </row>
        <row r="16">
          <cell r="C16" t="str">
            <v>Blado II</v>
          </cell>
        </row>
        <row r="17">
          <cell r="C17" t="str">
            <v xml:space="preserve">Reban </v>
          </cell>
        </row>
        <row r="18">
          <cell r="C18" t="str">
            <v>Bawang</v>
          </cell>
        </row>
        <row r="19">
          <cell r="C19" t="str">
            <v>Tersono</v>
          </cell>
        </row>
        <row r="20">
          <cell r="C20" t="str">
            <v>Gringsing I</v>
          </cell>
        </row>
        <row r="21">
          <cell r="C21" t="str">
            <v>Gringsing II</v>
          </cell>
        </row>
        <row r="22">
          <cell r="C22" t="str">
            <v>Limpung</v>
          </cell>
        </row>
        <row r="23">
          <cell r="C23" t="str">
            <v>Banyuputih</v>
          </cell>
        </row>
        <row r="24">
          <cell r="C24" t="str">
            <v>Subah</v>
          </cell>
        </row>
        <row r="25">
          <cell r="C25" t="str">
            <v>Pecalungan</v>
          </cell>
        </row>
        <row r="26">
          <cell r="C26" t="str">
            <v>Tulis</v>
          </cell>
        </row>
        <row r="27">
          <cell r="C27" t="str">
            <v>Kandeman</v>
          </cell>
        </row>
        <row r="28"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54"/>
  <sheetViews>
    <sheetView tabSelected="1" view="pageBreakPreview" zoomScale="57" zoomScaleNormal="70" zoomScaleSheetLayoutView="57" workbookViewId="0">
      <selection activeCell="O47" sqref="O47:T47"/>
    </sheetView>
  </sheetViews>
  <sheetFormatPr defaultColWidth="5.28515625" defaultRowHeight="15"/>
  <cols>
    <col min="1" max="1" width="5.28515625" style="2" customWidth="1"/>
    <col min="2" max="2" width="38.85546875" style="2" customWidth="1"/>
    <col min="3" max="3" width="7.42578125" style="2" customWidth="1"/>
    <col min="4" max="4" width="6.85546875" style="2" customWidth="1"/>
    <col min="5" max="5" width="9.5703125" style="2" customWidth="1"/>
    <col min="6" max="6" width="7" style="2" customWidth="1"/>
    <col min="7" max="7" width="7.28515625" style="2" customWidth="1"/>
    <col min="8" max="8" width="10.42578125" style="2" customWidth="1"/>
    <col min="9" max="9" width="7.28515625" style="2" customWidth="1"/>
    <col min="10" max="10" width="7.140625" style="2" customWidth="1"/>
    <col min="11" max="11" width="10.5703125" style="2" customWidth="1"/>
    <col min="12" max="12" width="7.140625" style="2" customWidth="1"/>
    <col min="13" max="13" width="6.28515625" style="2" customWidth="1"/>
    <col min="14" max="14" width="10.140625" style="2" customWidth="1"/>
    <col min="15" max="15" width="7.28515625" style="2" customWidth="1"/>
    <col min="16" max="16" width="7.140625" style="2" customWidth="1"/>
    <col min="17" max="17" width="10.7109375" style="2" customWidth="1"/>
    <col min="18" max="18" width="7.5703125" style="2" customWidth="1"/>
    <col min="19" max="19" width="6.7109375" style="2" customWidth="1"/>
    <col min="20" max="20" width="10" style="2" customWidth="1"/>
    <col min="21" max="21" width="5.28515625" style="2" customWidth="1"/>
    <col min="22" max="22" width="1.5703125" style="2" customWidth="1"/>
    <col min="23" max="26" width="5.28515625" style="2"/>
    <col min="27" max="27" width="5.28515625" style="2" customWidth="1"/>
    <col min="28" max="16384" width="5.28515625" style="2"/>
  </cols>
  <sheetData>
    <row r="1" spans="1:21">
      <c r="A1" s="1" t="s">
        <v>0</v>
      </c>
      <c r="F1" s="2" t="s">
        <v>1</v>
      </c>
    </row>
    <row r="3" spans="1:2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>
      <c r="B4" s="4"/>
      <c r="D4" s="4"/>
      <c r="E4" s="4"/>
      <c r="H4" s="5" t="str">
        <f>'[1]1'!F5</f>
        <v>KABUPATEN/KOTA</v>
      </c>
      <c r="I4" s="6" t="str">
        <f>'[1]1'!G5</f>
        <v>BATANG</v>
      </c>
      <c r="J4" s="6"/>
      <c r="K4" s="6"/>
      <c r="L4" s="6"/>
      <c r="M4" s="6"/>
      <c r="N4" s="7"/>
      <c r="O4" s="6"/>
      <c r="P4" s="6"/>
      <c r="Q4" s="7"/>
      <c r="S4" s="6"/>
      <c r="T4" s="6"/>
    </row>
    <row r="5" spans="1:21">
      <c r="A5" s="4"/>
      <c r="B5" s="4"/>
      <c r="C5" s="4"/>
      <c r="D5" s="4"/>
      <c r="E5" s="4"/>
      <c r="H5" s="5" t="str">
        <f>'[1]1'!F6</f>
        <v xml:space="preserve">TAHUN </v>
      </c>
      <c r="I5" s="6">
        <f>'[1]1'!G6</f>
        <v>2018</v>
      </c>
      <c r="J5" s="6"/>
      <c r="K5" s="6"/>
      <c r="L5" s="6"/>
      <c r="M5" s="6"/>
      <c r="N5" s="7"/>
      <c r="O5" s="6"/>
      <c r="P5" s="6"/>
      <c r="Q5" s="7"/>
      <c r="S5" s="6"/>
      <c r="T5" s="6"/>
    </row>
    <row r="6" spans="1:21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19" customFormat="1" ht="33" customHeight="1">
      <c r="A7" s="9" t="s">
        <v>3</v>
      </c>
      <c r="B7" s="10" t="s">
        <v>4</v>
      </c>
      <c r="C7" s="11" t="s">
        <v>5</v>
      </c>
      <c r="D7" s="11"/>
      <c r="E7" s="11"/>
      <c r="F7" s="12" t="s">
        <v>6</v>
      </c>
      <c r="G7" s="13"/>
      <c r="H7" s="13"/>
      <c r="I7" s="14" t="s">
        <v>7</v>
      </c>
      <c r="J7" s="15"/>
      <c r="K7" s="16"/>
      <c r="L7" s="17" t="s">
        <v>8</v>
      </c>
      <c r="M7" s="17"/>
      <c r="N7" s="17"/>
      <c r="O7" s="17" t="s">
        <v>9</v>
      </c>
      <c r="P7" s="17"/>
      <c r="Q7" s="17"/>
      <c r="R7" s="14" t="s">
        <v>7</v>
      </c>
      <c r="S7" s="15"/>
      <c r="T7" s="18"/>
    </row>
    <row r="8" spans="1:21" s="19" customFormat="1">
      <c r="A8" s="20"/>
      <c r="B8" s="21"/>
      <c r="C8" s="22" t="s">
        <v>10</v>
      </c>
      <c r="D8" s="22" t="s">
        <v>11</v>
      </c>
      <c r="E8" s="22" t="s">
        <v>12</v>
      </c>
      <c r="F8" s="22" t="s">
        <v>10</v>
      </c>
      <c r="G8" s="22" t="s">
        <v>11</v>
      </c>
      <c r="H8" s="22" t="s">
        <v>12</v>
      </c>
      <c r="I8" s="23" t="s">
        <v>10</v>
      </c>
      <c r="J8" s="23" t="s">
        <v>11</v>
      </c>
      <c r="K8" s="23" t="s">
        <v>12</v>
      </c>
      <c r="L8" s="22" t="s">
        <v>10</v>
      </c>
      <c r="M8" s="22" t="s">
        <v>11</v>
      </c>
      <c r="N8" s="22" t="s">
        <v>12</v>
      </c>
      <c r="O8" s="22" t="s">
        <v>10</v>
      </c>
      <c r="P8" s="22" t="s">
        <v>11</v>
      </c>
      <c r="Q8" s="22" t="s">
        <v>12</v>
      </c>
      <c r="R8" s="23" t="s">
        <v>10</v>
      </c>
      <c r="S8" s="23" t="s">
        <v>11</v>
      </c>
      <c r="T8" s="24" t="s">
        <v>12</v>
      </c>
    </row>
    <row r="9" spans="1:21" s="19" customFormat="1">
      <c r="A9" s="25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7">
        <v>20</v>
      </c>
      <c r="U9" s="28"/>
    </row>
    <row r="10" spans="1:21">
      <c r="A10" s="29"/>
      <c r="B10" s="30" t="s">
        <v>13</v>
      </c>
      <c r="C10" s="31"/>
      <c r="D10" s="31"/>
      <c r="E10" s="31"/>
      <c r="F10" s="32"/>
      <c r="G10" s="32"/>
      <c r="H10" s="31"/>
      <c r="I10" s="33"/>
      <c r="J10" s="33"/>
      <c r="K10" s="33"/>
      <c r="L10" s="33"/>
      <c r="M10" s="33"/>
      <c r="N10" s="31"/>
      <c r="O10" s="33"/>
      <c r="P10" s="33"/>
      <c r="Q10" s="31"/>
      <c r="R10" s="33"/>
      <c r="S10" s="33"/>
      <c r="T10" s="34"/>
    </row>
    <row r="11" spans="1:21">
      <c r="A11" s="35">
        <f>'[1]4'!A12</f>
        <v>1</v>
      </c>
      <c r="B11" s="36" t="str">
        <f>'[1]4'!C12</f>
        <v>Wonotunggal</v>
      </c>
      <c r="C11" s="37">
        <v>0</v>
      </c>
      <c r="D11" s="37">
        <v>0</v>
      </c>
      <c r="E11" s="37">
        <f t="shared" ref="E11:E31" si="0">SUM(C11:D11)</f>
        <v>0</v>
      </c>
      <c r="F11" s="38">
        <v>2</v>
      </c>
      <c r="G11" s="38">
        <v>0</v>
      </c>
      <c r="H11" s="37">
        <f>F11+G11</f>
        <v>2</v>
      </c>
      <c r="I11" s="39">
        <f t="shared" ref="I11:J31" si="1">C11+F11</f>
        <v>2</v>
      </c>
      <c r="J11" s="39">
        <f t="shared" si="1"/>
        <v>0</v>
      </c>
      <c r="K11" s="39">
        <f t="shared" ref="K11:K31" si="2">SUM(I11:J11)</f>
        <v>2</v>
      </c>
      <c r="L11" s="40">
        <v>0</v>
      </c>
      <c r="M11" s="40">
        <v>0</v>
      </c>
      <c r="N11" s="37">
        <f t="shared" ref="N11:N31" si="3">L11+M11</f>
        <v>0</v>
      </c>
      <c r="O11" s="37">
        <v>0</v>
      </c>
      <c r="P11" s="37">
        <v>0</v>
      </c>
      <c r="Q11" s="37">
        <f t="shared" ref="Q11:Q31" si="4">SUM(O11:P11)</f>
        <v>0</v>
      </c>
      <c r="R11" s="39">
        <f t="shared" ref="R11:S31" si="5">L11+O11</f>
        <v>0</v>
      </c>
      <c r="S11" s="39">
        <f t="shared" si="5"/>
        <v>0</v>
      </c>
      <c r="T11" s="41">
        <f t="shared" ref="T11:T31" si="6">SUM(R11:S11)</f>
        <v>0</v>
      </c>
    </row>
    <row r="12" spans="1:21">
      <c r="A12" s="35">
        <f>'[1]4'!A13</f>
        <v>2</v>
      </c>
      <c r="B12" s="36" t="str">
        <f>'[1]4'!C13</f>
        <v>Bandar I</v>
      </c>
      <c r="C12" s="37">
        <v>0</v>
      </c>
      <c r="D12" s="37">
        <v>0</v>
      </c>
      <c r="E12" s="37">
        <f t="shared" si="0"/>
        <v>0</v>
      </c>
      <c r="F12" s="38">
        <v>2</v>
      </c>
      <c r="G12" s="38">
        <v>2</v>
      </c>
      <c r="H12" s="37">
        <f t="shared" ref="H12:H31" si="7">F12+G12</f>
        <v>4</v>
      </c>
      <c r="I12" s="39">
        <f t="shared" si="1"/>
        <v>2</v>
      </c>
      <c r="J12" s="39">
        <f t="shared" si="1"/>
        <v>2</v>
      </c>
      <c r="K12" s="39">
        <f t="shared" si="2"/>
        <v>4</v>
      </c>
      <c r="L12" s="40">
        <v>0</v>
      </c>
      <c r="M12" s="40">
        <v>1</v>
      </c>
      <c r="N12" s="37">
        <f t="shared" si="3"/>
        <v>1</v>
      </c>
      <c r="O12" s="37">
        <v>0</v>
      </c>
      <c r="P12" s="37">
        <v>0</v>
      </c>
      <c r="Q12" s="37">
        <f t="shared" si="4"/>
        <v>0</v>
      </c>
      <c r="R12" s="39">
        <f t="shared" si="5"/>
        <v>0</v>
      </c>
      <c r="S12" s="39">
        <f t="shared" si="5"/>
        <v>1</v>
      </c>
      <c r="T12" s="41">
        <f t="shared" si="6"/>
        <v>1</v>
      </c>
    </row>
    <row r="13" spans="1:21">
      <c r="A13" s="35">
        <v>3</v>
      </c>
      <c r="B13" s="36" t="str">
        <f>'[1]4'!C14</f>
        <v>Bandar II</v>
      </c>
      <c r="C13" s="37">
        <v>0</v>
      </c>
      <c r="D13" s="37">
        <v>0</v>
      </c>
      <c r="E13" s="37">
        <f t="shared" si="0"/>
        <v>0</v>
      </c>
      <c r="F13" s="38">
        <v>1</v>
      </c>
      <c r="G13" s="38">
        <v>0</v>
      </c>
      <c r="H13" s="37">
        <f t="shared" si="7"/>
        <v>1</v>
      </c>
      <c r="I13" s="39">
        <f t="shared" si="1"/>
        <v>1</v>
      </c>
      <c r="J13" s="39">
        <f t="shared" si="1"/>
        <v>0</v>
      </c>
      <c r="K13" s="39">
        <f t="shared" si="2"/>
        <v>1</v>
      </c>
      <c r="L13" s="40">
        <v>0</v>
      </c>
      <c r="M13" s="40">
        <v>0</v>
      </c>
      <c r="N13" s="37">
        <f t="shared" si="3"/>
        <v>0</v>
      </c>
      <c r="O13" s="37">
        <v>0</v>
      </c>
      <c r="P13" s="37">
        <v>0</v>
      </c>
      <c r="Q13" s="37">
        <f t="shared" si="4"/>
        <v>0</v>
      </c>
      <c r="R13" s="39">
        <f t="shared" si="5"/>
        <v>0</v>
      </c>
      <c r="S13" s="39">
        <f t="shared" si="5"/>
        <v>0</v>
      </c>
      <c r="T13" s="41">
        <f t="shared" si="6"/>
        <v>0</v>
      </c>
    </row>
    <row r="14" spans="1:21">
      <c r="A14" s="35">
        <v>4</v>
      </c>
      <c r="B14" s="36" t="str">
        <f>'[1]4'!C15</f>
        <v>Blado I</v>
      </c>
      <c r="C14" s="37">
        <v>0</v>
      </c>
      <c r="D14" s="37">
        <v>0</v>
      </c>
      <c r="E14" s="37">
        <f t="shared" si="0"/>
        <v>0</v>
      </c>
      <c r="F14" s="38">
        <v>0</v>
      </c>
      <c r="G14" s="38">
        <v>1</v>
      </c>
      <c r="H14" s="37">
        <f t="shared" si="7"/>
        <v>1</v>
      </c>
      <c r="I14" s="39">
        <f t="shared" si="1"/>
        <v>0</v>
      </c>
      <c r="J14" s="39">
        <f t="shared" si="1"/>
        <v>1</v>
      </c>
      <c r="K14" s="39">
        <f t="shared" si="2"/>
        <v>1</v>
      </c>
      <c r="L14" s="40">
        <v>0</v>
      </c>
      <c r="M14" s="40">
        <v>0</v>
      </c>
      <c r="N14" s="37">
        <f t="shared" si="3"/>
        <v>0</v>
      </c>
      <c r="O14" s="37">
        <v>0</v>
      </c>
      <c r="P14" s="37">
        <v>0</v>
      </c>
      <c r="Q14" s="37">
        <f t="shared" si="4"/>
        <v>0</v>
      </c>
      <c r="R14" s="39">
        <f t="shared" si="5"/>
        <v>0</v>
      </c>
      <c r="S14" s="39">
        <f t="shared" si="5"/>
        <v>0</v>
      </c>
      <c r="T14" s="41">
        <f t="shared" si="6"/>
        <v>0</v>
      </c>
    </row>
    <row r="15" spans="1:21">
      <c r="A15" s="35">
        <v>5</v>
      </c>
      <c r="B15" s="36" t="str">
        <f>'[1]4'!C16</f>
        <v>Blado II</v>
      </c>
      <c r="C15" s="37">
        <v>0</v>
      </c>
      <c r="D15" s="37">
        <v>0</v>
      </c>
      <c r="E15" s="37">
        <f t="shared" si="0"/>
        <v>0</v>
      </c>
      <c r="F15" s="38">
        <v>1</v>
      </c>
      <c r="G15" s="38">
        <v>0</v>
      </c>
      <c r="H15" s="37">
        <f t="shared" si="7"/>
        <v>1</v>
      </c>
      <c r="I15" s="39">
        <f t="shared" si="1"/>
        <v>1</v>
      </c>
      <c r="J15" s="39">
        <f t="shared" si="1"/>
        <v>0</v>
      </c>
      <c r="K15" s="39">
        <f t="shared" si="2"/>
        <v>1</v>
      </c>
      <c r="L15" s="40">
        <v>0</v>
      </c>
      <c r="M15" s="40">
        <v>0</v>
      </c>
      <c r="N15" s="37">
        <f t="shared" si="3"/>
        <v>0</v>
      </c>
      <c r="O15" s="37">
        <v>0</v>
      </c>
      <c r="P15" s="37">
        <v>0</v>
      </c>
      <c r="Q15" s="37">
        <f t="shared" si="4"/>
        <v>0</v>
      </c>
      <c r="R15" s="39">
        <f t="shared" si="5"/>
        <v>0</v>
      </c>
      <c r="S15" s="39">
        <f t="shared" si="5"/>
        <v>0</v>
      </c>
      <c r="T15" s="41">
        <f t="shared" si="6"/>
        <v>0</v>
      </c>
    </row>
    <row r="16" spans="1:21">
      <c r="A16" s="35">
        <v>6</v>
      </c>
      <c r="B16" s="36" t="str">
        <f>'[1]4'!C17</f>
        <v xml:space="preserve">Reban </v>
      </c>
      <c r="C16" s="37">
        <v>0</v>
      </c>
      <c r="D16" s="37">
        <v>0</v>
      </c>
      <c r="E16" s="37">
        <f t="shared" si="0"/>
        <v>0</v>
      </c>
      <c r="F16" s="38">
        <v>1</v>
      </c>
      <c r="G16" s="38">
        <v>0</v>
      </c>
      <c r="H16" s="37">
        <f t="shared" si="7"/>
        <v>1</v>
      </c>
      <c r="I16" s="39">
        <f t="shared" si="1"/>
        <v>1</v>
      </c>
      <c r="J16" s="39">
        <f t="shared" si="1"/>
        <v>0</v>
      </c>
      <c r="K16" s="39">
        <f t="shared" si="2"/>
        <v>1</v>
      </c>
      <c r="L16" s="40">
        <v>0</v>
      </c>
      <c r="M16" s="40">
        <v>0</v>
      </c>
      <c r="N16" s="37">
        <f t="shared" si="3"/>
        <v>0</v>
      </c>
      <c r="O16" s="37">
        <v>0</v>
      </c>
      <c r="P16" s="37">
        <v>0</v>
      </c>
      <c r="Q16" s="37">
        <f t="shared" si="4"/>
        <v>0</v>
      </c>
      <c r="R16" s="39">
        <f t="shared" si="5"/>
        <v>0</v>
      </c>
      <c r="S16" s="39">
        <f t="shared" si="5"/>
        <v>0</v>
      </c>
      <c r="T16" s="41">
        <f t="shared" si="6"/>
        <v>0</v>
      </c>
    </row>
    <row r="17" spans="1:20">
      <c r="A17" s="35">
        <v>7</v>
      </c>
      <c r="B17" s="36" t="str">
        <f>'[1]4'!C18</f>
        <v>Bawang</v>
      </c>
      <c r="C17" s="37">
        <v>0</v>
      </c>
      <c r="D17" s="37">
        <v>0</v>
      </c>
      <c r="E17" s="37">
        <f t="shared" si="0"/>
        <v>0</v>
      </c>
      <c r="F17" s="38">
        <v>1</v>
      </c>
      <c r="G17" s="38">
        <v>1</v>
      </c>
      <c r="H17" s="37">
        <f t="shared" si="7"/>
        <v>2</v>
      </c>
      <c r="I17" s="39">
        <f t="shared" si="1"/>
        <v>1</v>
      </c>
      <c r="J17" s="39">
        <f t="shared" si="1"/>
        <v>1</v>
      </c>
      <c r="K17" s="39">
        <f t="shared" si="2"/>
        <v>2</v>
      </c>
      <c r="L17" s="40">
        <v>0</v>
      </c>
      <c r="M17" s="40">
        <v>0</v>
      </c>
      <c r="N17" s="37">
        <f t="shared" si="3"/>
        <v>0</v>
      </c>
      <c r="O17" s="37">
        <v>0</v>
      </c>
      <c r="P17" s="37">
        <v>0</v>
      </c>
      <c r="Q17" s="37">
        <f t="shared" si="4"/>
        <v>0</v>
      </c>
      <c r="R17" s="39">
        <f t="shared" si="5"/>
        <v>0</v>
      </c>
      <c r="S17" s="39">
        <f t="shared" si="5"/>
        <v>0</v>
      </c>
      <c r="T17" s="41">
        <f t="shared" si="6"/>
        <v>0</v>
      </c>
    </row>
    <row r="18" spans="1:20">
      <c r="A18" s="35">
        <v>8</v>
      </c>
      <c r="B18" s="36" t="str">
        <f>'[1]4'!C19</f>
        <v>Tersono</v>
      </c>
      <c r="C18" s="37">
        <v>0</v>
      </c>
      <c r="D18" s="37">
        <v>0</v>
      </c>
      <c r="E18" s="37">
        <f t="shared" si="0"/>
        <v>0</v>
      </c>
      <c r="F18" s="38">
        <v>2</v>
      </c>
      <c r="G18" s="38">
        <v>0</v>
      </c>
      <c r="H18" s="37">
        <f t="shared" si="7"/>
        <v>2</v>
      </c>
      <c r="I18" s="39">
        <f t="shared" si="1"/>
        <v>2</v>
      </c>
      <c r="J18" s="39">
        <f t="shared" si="1"/>
        <v>0</v>
      </c>
      <c r="K18" s="39">
        <f t="shared" si="2"/>
        <v>2</v>
      </c>
      <c r="L18" s="40">
        <v>0</v>
      </c>
      <c r="M18" s="40">
        <v>0</v>
      </c>
      <c r="N18" s="37">
        <f t="shared" si="3"/>
        <v>0</v>
      </c>
      <c r="O18" s="37">
        <v>0</v>
      </c>
      <c r="P18" s="37">
        <v>0</v>
      </c>
      <c r="Q18" s="37">
        <f t="shared" si="4"/>
        <v>0</v>
      </c>
      <c r="R18" s="39">
        <f t="shared" si="5"/>
        <v>0</v>
      </c>
      <c r="S18" s="39">
        <f t="shared" si="5"/>
        <v>0</v>
      </c>
      <c r="T18" s="41">
        <f t="shared" si="6"/>
        <v>0</v>
      </c>
    </row>
    <row r="19" spans="1:20">
      <c r="A19" s="35">
        <v>9</v>
      </c>
      <c r="B19" s="36" t="str">
        <f>'[1]4'!C20</f>
        <v>Gringsing I</v>
      </c>
      <c r="C19" s="37">
        <v>0</v>
      </c>
      <c r="D19" s="37">
        <v>0</v>
      </c>
      <c r="E19" s="37">
        <f t="shared" si="0"/>
        <v>0</v>
      </c>
      <c r="F19" s="38">
        <v>1</v>
      </c>
      <c r="G19" s="38">
        <v>2</v>
      </c>
      <c r="H19" s="37">
        <f t="shared" si="7"/>
        <v>3</v>
      </c>
      <c r="I19" s="39">
        <f t="shared" si="1"/>
        <v>1</v>
      </c>
      <c r="J19" s="39">
        <f t="shared" si="1"/>
        <v>2</v>
      </c>
      <c r="K19" s="39">
        <f t="shared" si="2"/>
        <v>3</v>
      </c>
      <c r="L19" s="40">
        <v>1</v>
      </c>
      <c r="M19" s="40">
        <v>0</v>
      </c>
      <c r="N19" s="37">
        <f t="shared" si="3"/>
        <v>1</v>
      </c>
      <c r="O19" s="37">
        <v>0</v>
      </c>
      <c r="P19" s="37">
        <v>0</v>
      </c>
      <c r="Q19" s="37">
        <f t="shared" si="4"/>
        <v>0</v>
      </c>
      <c r="R19" s="39">
        <f t="shared" si="5"/>
        <v>1</v>
      </c>
      <c r="S19" s="39">
        <f t="shared" si="5"/>
        <v>0</v>
      </c>
      <c r="T19" s="41">
        <f t="shared" si="6"/>
        <v>1</v>
      </c>
    </row>
    <row r="20" spans="1:20">
      <c r="A20" s="35">
        <v>10</v>
      </c>
      <c r="B20" s="36" t="str">
        <f>'[1]4'!C21</f>
        <v>Gringsing II</v>
      </c>
      <c r="C20" s="37">
        <v>0</v>
      </c>
      <c r="D20" s="37">
        <v>0</v>
      </c>
      <c r="E20" s="37">
        <f t="shared" si="0"/>
        <v>0</v>
      </c>
      <c r="F20" s="38">
        <v>0</v>
      </c>
      <c r="G20" s="38">
        <v>2</v>
      </c>
      <c r="H20" s="37">
        <f t="shared" si="7"/>
        <v>2</v>
      </c>
      <c r="I20" s="39">
        <f t="shared" si="1"/>
        <v>0</v>
      </c>
      <c r="J20" s="39">
        <f t="shared" si="1"/>
        <v>2</v>
      </c>
      <c r="K20" s="39">
        <f t="shared" si="2"/>
        <v>2</v>
      </c>
      <c r="L20" s="40">
        <v>0</v>
      </c>
      <c r="M20" s="40">
        <v>0</v>
      </c>
      <c r="N20" s="37">
        <f t="shared" si="3"/>
        <v>0</v>
      </c>
      <c r="O20" s="37">
        <v>0</v>
      </c>
      <c r="P20" s="37">
        <v>0</v>
      </c>
      <c r="Q20" s="37">
        <f t="shared" si="4"/>
        <v>0</v>
      </c>
      <c r="R20" s="39">
        <f t="shared" si="5"/>
        <v>0</v>
      </c>
      <c r="S20" s="39">
        <f t="shared" si="5"/>
        <v>0</v>
      </c>
      <c r="T20" s="41">
        <f t="shared" si="6"/>
        <v>0</v>
      </c>
    </row>
    <row r="21" spans="1:20">
      <c r="A21" s="35">
        <v>11</v>
      </c>
      <c r="B21" s="36" t="str">
        <f>'[1]4'!C22</f>
        <v>Limpung</v>
      </c>
      <c r="C21" s="37">
        <v>0</v>
      </c>
      <c r="D21" s="37">
        <v>0</v>
      </c>
      <c r="E21" s="37">
        <f t="shared" si="0"/>
        <v>0</v>
      </c>
      <c r="F21" s="38">
        <v>2</v>
      </c>
      <c r="G21" s="38">
        <v>0</v>
      </c>
      <c r="H21" s="37">
        <f t="shared" si="7"/>
        <v>2</v>
      </c>
      <c r="I21" s="39">
        <f t="shared" si="1"/>
        <v>2</v>
      </c>
      <c r="J21" s="39">
        <f t="shared" si="1"/>
        <v>0</v>
      </c>
      <c r="K21" s="39">
        <f t="shared" si="2"/>
        <v>2</v>
      </c>
      <c r="L21" s="40">
        <v>0</v>
      </c>
      <c r="M21" s="40">
        <v>0</v>
      </c>
      <c r="N21" s="37">
        <f t="shared" si="3"/>
        <v>0</v>
      </c>
      <c r="O21" s="37">
        <v>0</v>
      </c>
      <c r="P21" s="37">
        <v>0</v>
      </c>
      <c r="Q21" s="37">
        <f t="shared" si="4"/>
        <v>0</v>
      </c>
      <c r="R21" s="39">
        <f t="shared" si="5"/>
        <v>0</v>
      </c>
      <c r="S21" s="39">
        <f t="shared" si="5"/>
        <v>0</v>
      </c>
      <c r="T21" s="41">
        <f t="shared" si="6"/>
        <v>0</v>
      </c>
    </row>
    <row r="22" spans="1:20">
      <c r="A22" s="35">
        <v>12</v>
      </c>
      <c r="B22" s="36" t="str">
        <f>'[1]4'!C23</f>
        <v>Banyuputih</v>
      </c>
      <c r="C22" s="37">
        <v>0</v>
      </c>
      <c r="D22" s="37">
        <v>0</v>
      </c>
      <c r="E22" s="37">
        <f t="shared" si="0"/>
        <v>0</v>
      </c>
      <c r="F22" s="38">
        <v>0</v>
      </c>
      <c r="G22" s="38">
        <v>2</v>
      </c>
      <c r="H22" s="37">
        <f t="shared" si="7"/>
        <v>2</v>
      </c>
      <c r="I22" s="39">
        <f t="shared" si="1"/>
        <v>0</v>
      </c>
      <c r="J22" s="39">
        <f t="shared" si="1"/>
        <v>2</v>
      </c>
      <c r="K22" s="39">
        <f t="shared" si="2"/>
        <v>2</v>
      </c>
      <c r="L22" s="40">
        <v>0</v>
      </c>
      <c r="M22" s="40">
        <v>0</v>
      </c>
      <c r="N22" s="37">
        <f t="shared" si="3"/>
        <v>0</v>
      </c>
      <c r="O22" s="37">
        <v>0</v>
      </c>
      <c r="P22" s="37">
        <v>0</v>
      </c>
      <c r="Q22" s="37">
        <f t="shared" si="4"/>
        <v>0</v>
      </c>
      <c r="R22" s="39">
        <f t="shared" si="5"/>
        <v>0</v>
      </c>
      <c r="S22" s="39">
        <f t="shared" si="5"/>
        <v>0</v>
      </c>
      <c r="T22" s="41">
        <f t="shared" si="6"/>
        <v>0</v>
      </c>
    </row>
    <row r="23" spans="1:20" s="49" customFormat="1">
      <c r="A23" s="42">
        <v>13</v>
      </c>
      <c r="B23" s="43" t="str">
        <f>'[1]4'!C24</f>
        <v>Subah</v>
      </c>
      <c r="C23" s="44">
        <v>0</v>
      </c>
      <c r="D23" s="44">
        <v>0</v>
      </c>
      <c r="E23" s="44">
        <f t="shared" si="0"/>
        <v>0</v>
      </c>
      <c r="F23" s="45">
        <v>0</v>
      </c>
      <c r="G23" s="45">
        <v>3</v>
      </c>
      <c r="H23" s="37">
        <f t="shared" si="7"/>
        <v>3</v>
      </c>
      <c r="I23" s="46">
        <f t="shared" si="1"/>
        <v>0</v>
      </c>
      <c r="J23" s="46">
        <f t="shared" si="1"/>
        <v>3</v>
      </c>
      <c r="K23" s="46">
        <f t="shared" si="2"/>
        <v>3</v>
      </c>
      <c r="L23" s="40">
        <v>0</v>
      </c>
      <c r="M23" s="47">
        <v>1</v>
      </c>
      <c r="N23" s="37">
        <f t="shared" si="3"/>
        <v>1</v>
      </c>
      <c r="O23" s="44">
        <v>0</v>
      </c>
      <c r="P23" s="44">
        <v>0</v>
      </c>
      <c r="Q23" s="44">
        <f t="shared" si="4"/>
        <v>0</v>
      </c>
      <c r="R23" s="46">
        <f t="shared" si="5"/>
        <v>0</v>
      </c>
      <c r="S23" s="46">
        <f t="shared" si="5"/>
        <v>1</v>
      </c>
      <c r="T23" s="48">
        <f t="shared" si="6"/>
        <v>1</v>
      </c>
    </row>
    <row r="24" spans="1:20" s="19" customFormat="1">
      <c r="A24" s="50">
        <v>14</v>
      </c>
      <c r="B24" s="51" t="str">
        <f>'[1]4'!C25</f>
        <v>Pecalungan</v>
      </c>
      <c r="C24" s="52">
        <v>0</v>
      </c>
      <c r="D24" s="52">
        <v>0</v>
      </c>
      <c r="E24" s="52">
        <f t="shared" si="0"/>
        <v>0</v>
      </c>
      <c r="F24" s="38">
        <v>1</v>
      </c>
      <c r="G24" s="38">
        <v>1</v>
      </c>
      <c r="H24" s="52">
        <f t="shared" si="7"/>
        <v>2</v>
      </c>
      <c r="I24" s="53">
        <f t="shared" si="1"/>
        <v>1</v>
      </c>
      <c r="J24" s="53">
        <f t="shared" si="1"/>
        <v>1</v>
      </c>
      <c r="K24" s="53">
        <f t="shared" si="2"/>
        <v>2</v>
      </c>
      <c r="L24" s="54">
        <v>0</v>
      </c>
      <c r="M24" s="54">
        <v>0</v>
      </c>
      <c r="N24" s="52">
        <f t="shared" si="3"/>
        <v>0</v>
      </c>
      <c r="O24" s="52">
        <v>0</v>
      </c>
      <c r="P24" s="52">
        <v>0</v>
      </c>
      <c r="Q24" s="52">
        <f t="shared" si="4"/>
        <v>0</v>
      </c>
      <c r="R24" s="53">
        <f t="shared" si="5"/>
        <v>0</v>
      </c>
      <c r="S24" s="53">
        <f t="shared" si="5"/>
        <v>0</v>
      </c>
      <c r="T24" s="55">
        <f t="shared" si="6"/>
        <v>0</v>
      </c>
    </row>
    <row r="25" spans="1:20" s="19" customFormat="1">
      <c r="A25" s="50">
        <v>15</v>
      </c>
      <c r="B25" s="51" t="str">
        <f>'[1]4'!C26</f>
        <v>Tulis</v>
      </c>
      <c r="C25" s="52">
        <v>0</v>
      </c>
      <c r="D25" s="52">
        <v>0</v>
      </c>
      <c r="E25" s="52">
        <f t="shared" si="0"/>
        <v>0</v>
      </c>
      <c r="F25" s="38">
        <v>2</v>
      </c>
      <c r="G25" s="38">
        <v>0</v>
      </c>
      <c r="H25" s="52">
        <f t="shared" si="7"/>
        <v>2</v>
      </c>
      <c r="I25" s="53">
        <f t="shared" si="1"/>
        <v>2</v>
      </c>
      <c r="J25" s="53">
        <f t="shared" si="1"/>
        <v>0</v>
      </c>
      <c r="K25" s="53">
        <f t="shared" si="2"/>
        <v>2</v>
      </c>
      <c r="L25" s="54">
        <v>0</v>
      </c>
      <c r="M25" s="54">
        <v>0</v>
      </c>
      <c r="N25" s="52">
        <f t="shared" si="3"/>
        <v>0</v>
      </c>
      <c r="O25" s="52">
        <v>0</v>
      </c>
      <c r="P25" s="52">
        <v>0</v>
      </c>
      <c r="Q25" s="52">
        <f t="shared" si="4"/>
        <v>0</v>
      </c>
      <c r="R25" s="53">
        <f t="shared" si="5"/>
        <v>0</v>
      </c>
      <c r="S25" s="53">
        <f t="shared" si="5"/>
        <v>0</v>
      </c>
      <c r="T25" s="55">
        <f t="shared" si="6"/>
        <v>0</v>
      </c>
    </row>
    <row r="26" spans="1:20" s="19" customFormat="1">
      <c r="A26" s="50">
        <v>16</v>
      </c>
      <c r="B26" s="51" t="str">
        <f>'[1]4'!C27</f>
        <v>Kandeman</v>
      </c>
      <c r="C26" s="52">
        <v>0</v>
      </c>
      <c r="D26" s="52">
        <v>0</v>
      </c>
      <c r="E26" s="52">
        <f t="shared" si="0"/>
        <v>0</v>
      </c>
      <c r="F26" s="38">
        <v>1</v>
      </c>
      <c r="G26" s="38">
        <v>1</v>
      </c>
      <c r="H26" s="52">
        <f t="shared" si="7"/>
        <v>2</v>
      </c>
      <c r="I26" s="53">
        <f t="shared" si="1"/>
        <v>1</v>
      </c>
      <c r="J26" s="53">
        <f t="shared" si="1"/>
        <v>1</v>
      </c>
      <c r="K26" s="53">
        <f t="shared" si="2"/>
        <v>2</v>
      </c>
      <c r="L26" s="54">
        <v>0</v>
      </c>
      <c r="M26" s="54">
        <v>0</v>
      </c>
      <c r="N26" s="52">
        <f t="shared" si="3"/>
        <v>0</v>
      </c>
      <c r="O26" s="52">
        <v>0</v>
      </c>
      <c r="P26" s="52">
        <v>0</v>
      </c>
      <c r="Q26" s="52">
        <f t="shared" si="4"/>
        <v>0</v>
      </c>
      <c r="R26" s="53">
        <f t="shared" si="5"/>
        <v>0</v>
      </c>
      <c r="S26" s="53">
        <f t="shared" si="5"/>
        <v>0</v>
      </c>
      <c r="T26" s="55">
        <f t="shared" si="6"/>
        <v>0</v>
      </c>
    </row>
    <row r="27" spans="1:20" s="19" customFormat="1">
      <c r="A27" s="50">
        <v>17</v>
      </c>
      <c r="B27" s="51" t="str">
        <f>'[1]4'!C28</f>
        <v>Batang I</v>
      </c>
      <c r="C27" s="52">
        <v>0</v>
      </c>
      <c r="D27" s="52">
        <v>0</v>
      </c>
      <c r="E27" s="52">
        <f t="shared" si="0"/>
        <v>0</v>
      </c>
      <c r="F27" s="38">
        <v>1</v>
      </c>
      <c r="G27" s="38">
        <v>1</v>
      </c>
      <c r="H27" s="52">
        <f t="shared" si="7"/>
        <v>2</v>
      </c>
      <c r="I27" s="53">
        <f t="shared" si="1"/>
        <v>1</v>
      </c>
      <c r="J27" s="53">
        <f t="shared" si="1"/>
        <v>1</v>
      </c>
      <c r="K27" s="53">
        <f t="shared" si="2"/>
        <v>2</v>
      </c>
      <c r="L27" s="54">
        <v>0</v>
      </c>
      <c r="M27" s="54">
        <v>1</v>
      </c>
      <c r="N27" s="52">
        <f t="shared" si="3"/>
        <v>1</v>
      </c>
      <c r="O27" s="52">
        <v>0</v>
      </c>
      <c r="P27" s="52">
        <v>0</v>
      </c>
      <c r="Q27" s="52">
        <f t="shared" si="4"/>
        <v>0</v>
      </c>
      <c r="R27" s="53">
        <f t="shared" si="5"/>
        <v>0</v>
      </c>
      <c r="S27" s="53">
        <f t="shared" si="5"/>
        <v>1</v>
      </c>
      <c r="T27" s="55">
        <f t="shared" si="6"/>
        <v>1</v>
      </c>
    </row>
    <row r="28" spans="1:20" s="19" customFormat="1">
      <c r="A28" s="50">
        <v>18</v>
      </c>
      <c r="B28" s="51" t="str">
        <f>'[1]4'!C29</f>
        <v>Batang II</v>
      </c>
      <c r="C28" s="52">
        <v>0</v>
      </c>
      <c r="D28" s="52">
        <v>0</v>
      </c>
      <c r="E28" s="52">
        <f t="shared" si="0"/>
        <v>0</v>
      </c>
      <c r="F28" s="38">
        <v>0</v>
      </c>
      <c r="G28" s="38">
        <v>2</v>
      </c>
      <c r="H28" s="52">
        <f t="shared" si="7"/>
        <v>2</v>
      </c>
      <c r="I28" s="53">
        <f t="shared" si="1"/>
        <v>0</v>
      </c>
      <c r="J28" s="53">
        <f t="shared" si="1"/>
        <v>2</v>
      </c>
      <c r="K28" s="53">
        <f t="shared" si="2"/>
        <v>2</v>
      </c>
      <c r="L28" s="54">
        <v>0</v>
      </c>
      <c r="M28" s="54">
        <v>0</v>
      </c>
      <c r="N28" s="52">
        <f t="shared" si="3"/>
        <v>0</v>
      </c>
      <c r="O28" s="52">
        <v>0</v>
      </c>
      <c r="P28" s="52">
        <v>0</v>
      </c>
      <c r="Q28" s="52">
        <f t="shared" si="4"/>
        <v>0</v>
      </c>
      <c r="R28" s="53">
        <f t="shared" si="5"/>
        <v>0</v>
      </c>
      <c r="S28" s="53">
        <f t="shared" si="5"/>
        <v>0</v>
      </c>
      <c r="T28" s="55">
        <f t="shared" si="6"/>
        <v>0</v>
      </c>
    </row>
    <row r="29" spans="1:20" s="19" customFormat="1">
      <c r="A29" s="50">
        <v>19</v>
      </c>
      <c r="B29" s="51" t="str">
        <f>'[1]4'!C30</f>
        <v>Batang III</v>
      </c>
      <c r="C29" s="52">
        <v>0</v>
      </c>
      <c r="D29" s="52">
        <v>0</v>
      </c>
      <c r="E29" s="52">
        <f t="shared" si="0"/>
        <v>0</v>
      </c>
      <c r="F29" s="38">
        <v>0</v>
      </c>
      <c r="G29" s="38">
        <v>2</v>
      </c>
      <c r="H29" s="52">
        <f t="shared" si="7"/>
        <v>2</v>
      </c>
      <c r="I29" s="53">
        <f t="shared" si="1"/>
        <v>0</v>
      </c>
      <c r="J29" s="53">
        <f t="shared" si="1"/>
        <v>2</v>
      </c>
      <c r="K29" s="53">
        <f t="shared" si="2"/>
        <v>2</v>
      </c>
      <c r="L29" s="54">
        <v>0</v>
      </c>
      <c r="M29" s="54">
        <v>0</v>
      </c>
      <c r="N29" s="52">
        <f t="shared" si="3"/>
        <v>0</v>
      </c>
      <c r="O29" s="52">
        <v>0</v>
      </c>
      <c r="P29" s="52">
        <v>0</v>
      </c>
      <c r="Q29" s="52">
        <f t="shared" si="4"/>
        <v>0</v>
      </c>
      <c r="R29" s="53">
        <f t="shared" si="5"/>
        <v>0</v>
      </c>
      <c r="S29" s="53">
        <f t="shared" si="5"/>
        <v>0</v>
      </c>
      <c r="T29" s="55">
        <f t="shared" si="6"/>
        <v>0</v>
      </c>
    </row>
    <row r="30" spans="1:20" s="19" customFormat="1">
      <c r="A30" s="50">
        <v>20</v>
      </c>
      <c r="B30" s="51" t="str">
        <f>'[1]4'!C31</f>
        <v>Batang IV</v>
      </c>
      <c r="C30" s="52">
        <v>0</v>
      </c>
      <c r="D30" s="52">
        <v>0</v>
      </c>
      <c r="E30" s="52">
        <f t="shared" si="0"/>
        <v>0</v>
      </c>
      <c r="F30" s="38">
        <v>2</v>
      </c>
      <c r="G30" s="38">
        <v>0</v>
      </c>
      <c r="H30" s="52">
        <f t="shared" si="7"/>
        <v>2</v>
      </c>
      <c r="I30" s="53">
        <f t="shared" si="1"/>
        <v>2</v>
      </c>
      <c r="J30" s="53">
        <f t="shared" si="1"/>
        <v>0</v>
      </c>
      <c r="K30" s="53">
        <f t="shared" si="2"/>
        <v>2</v>
      </c>
      <c r="L30" s="54">
        <v>0</v>
      </c>
      <c r="M30" s="54">
        <v>0</v>
      </c>
      <c r="N30" s="52">
        <f t="shared" si="3"/>
        <v>0</v>
      </c>
      <c r="O30" s="52">
        <v>0</v>
      </c>
      <c r="P30" s="52">
        <v>0</v>
      </c>
      <c r="Q30" s="52">
        <f t="shared" si="4"/>
        <v>0</v>
      </c>
      <c r="R30" s="53">
        <f t="shared" si="5"/>
        <v>0</v>
      </c>
      <c r="S30" s="53">
        <f t="shared" si="5"/>
        <v>0</v>
      </c>
      <c r="T30" s="55">
        <f t="shared" si="6"/>
        <v>0</v>
      </c>
    </row>
    <row r="31" spans="1:20">
      <c r="A31" s="35">
        <v>21</v>
      </c>
      <c r="B31" s="36" t="str">
        <f>'[1]4'!C32</f>
        <v>Warungasem</v>
      </c>
      <c r="C31" s="37">
        <v>0</v>
      </c>
      <c r="D31" s="37">
        <v>0</v>
      </c>
      <c r="E31" s="37">
        <f t="shared" si="0"/>
        <v>0</v>
      </c>
      <c r="F31" s="38">
        <v>0</v>
      </c>
      <c r="G31" s="38">
        <v>2</v>
      </c>
      <c r="H31" s="37">
        <f t="shared" si="7"/>
        <v>2</v>
      </c>
      <c r="I31" s="39">
        <f t="shared" si="1"/>
        <v>0</v>
      </c>
      <c r="J31" s="39">
        <f t="shared" si="1"/>
        <v>2</v>
      </c>
      <c r="K31" s="39">
        <f t="shared" si="2"/>
        <v>2</v>
      </c>
      <c r="L31" s="40"/>
      <c r="M31" s="40"/>
      <c r="N31" s="37">
        <f t="shared" si="3"/>
        <v>0</v>
      </c>
      <c r="O31" s="37">
        <v>0</v>
      </c>
      <c r="P31" s="37">
        <v>0</v>
      </c>
      <c r="Q31" s="37">
        <f t="shared" si="4"/>
        <v>0</v>
      </c>
      <c r="R31" s="39">
        <f t="shared" si="5"/>
        <v>0</v>
      </c>
      <c r="S31" s="39">
        <f t="shared" si="5"/>
        <v>0</v>
      </c>
      <c r="T31" s="41">
        <f t="shared" si="6"/>
        <v>0</v>
      </c>
    </row>
    <row r="32" spans="1:20" ht="9.75" customHeight="1">
      <c r="A32" s="56"/>
      <c r="B32" s="57"/>
      <c r="C32" s="58"/>
      <c r="D32" s="58"/>
      <c r="E32" s="31"/>
      <c r="F32" s="59"/>
      <c r="G32" s="59"/>
      <c r="H32" s="31"/>
      <c r="I32" s="33"/>
      <c r="J32" s="33"/>
      <c r="K32" s="33"/>
      <c r="L32" s="60"/>
      <c r="M32" s="60"/>
      <c r="N32" s="31"/>
      <c r="O32" s="60"/>
      <c r="P32" s="60"/>
      <c r="Q32" s="31"/>
      <c r="R32" s="33"/>
      <c r="S32" s="33"/>
      <c r="T32" s="34"/>
    </row>
    <row r="33" spans="1:20">
      <c r="A33" s="29" t="s">
        <v>14</v>
      </c>
      <c r="B33" s="30"/>
      <c r="C33" s="31">
        <f t="shared" ref="C33:T33" si="8">SUM(C10:C32)</f>
        <v>0</v>
      </c>
      <c r="D33" s="31">
        <f t="shared" si="8"/>
        <v>0</v>
      </c>
      <c r="E33" s="61">
        <f t="shared" si="8"/>
        <v>0</v>
      </c>
      <c r="F33" s="31">
        <f t="shared" si="8"/>
        <v>20</v>
      </c>
      <c r="G33" s="31">
        <f t="shared" si="8"/>
        <v>22</v>
      </c>
      <c r="H33" s="61">
        <f t="shared" si="8"/>
        <v>42</v>
      </c>
      <c r="I33" s="61">
        <f t="shared" si="8"/>
        <v>20</v>
      </c>
      <c r="J33" s="61">
        <f t="shared" si="8"/>
        <v>22</v>
      </c>
      <c r="K33" s="61">
        <f t="shared" si="8"/>
        <v>42</v>
      </c>
      <c r="L33" s="31">
        <f>SUM(L10:L32)</f>
        <v>1</v>
      </c>
      <c r="M33" s="31">
        <f t="shared" si="8"/>
        <v>3</v>
      </c>
      <c r="N33" s="61">
        <f t="shared" si="8"/>
        <v>4</v>
      </c>
      <c r="O33" s="31">
        <f t="shared" si="8"/>
        <v>0</v>
      </c>
      <c r="P33" s="31">
        <f t="shared" si="8"/>
        <v>0</v>
      </c>
      <c r="Q33" s="61">
        <f t="shared" si="8"/>
        <v>0</v>
      </c>
      <c r="R33" s="61">
        <f t="shared" si="8"/>
        <v>1</v>
      </c>
      <c r="S33" s="61">
        <f t="shared" si="8"/>
        <v>3</v>
      </c>
      <c r="T33" s="62">
        <f t="shared" si="8"/>
        <v>4</v>
      </c>
    </row>
    <row r="34" spans="1:20">
      <c r="A34" s="63">
        <v>1</v>
      </c>
      <c r="B34" s="64" t="s">
        <v>15</v>
      </c>
      <c r="C34" s="65">
        <v>10</v>
      </c>
      <c r="D34" s="65">
        <v>11</v>
      </c>
      <c r="E34" s="31">
        <f>SUM(C34:D34)</f>
        <v>21</v>
      </c>
      <c r="F34" s="66">
        <v>5</v>
      </c>
      <c r="G34" s="66">
        <v>8</v>
      </c>
      <c r="H34" s="31">
        <f>SUM(F34:G34)</f>
        <v>13</v>
      </c>
      <c r="I34" s="33">
        <f t="shared" ref="I34:J37" si="9">C34+F34</f>
        <v>15</v>
      </c>
      <c r="J34" s="33">
        <f t="shared" si="9"/>
        <v>19</v>
      </c>
      <c r="K34" s="33">
        <f>SUM(I34:J34)</f>
        <v>34</v>
      </c>
      <c r="L34" s="67">
        <v>0</v>
      </c>
      <c r="M34" s="67">
        <v>1</v>
      </c>
      <c r="N34" s="31">
        <f>SUM(L34:M34)</f>
        <v>1</v>
      </c>
      <c r="O34" s="67">
        <v>0</v>
      </c>
      <c r="P34" s="67">
        <v>0</v>
      </c>
      <c r="Q34" s="31">
        <f>SUM(O34:P34)</f>
        <v>0</v>
      </c>
      <c r="R34" s="33">
        <f t="shared" ref="R34:S37" si="10">L34+O34</f>
        <v>0</v>
      </c>
      <c r="S34" s="33">
        <f t="shared" si="10"/>
        <v>1</v>
      </c>
      <c r="T34" s="34">
        <f>SUM(R34:S34)</f>
        <v>1</v>
      </c>
    </row>
    <row r="35" spans="1:20">
      <c r="A35" s="68">
        <v>2</v>
      </c>
      <c r="B35" s="69" t="s">
        <v>16</v>
      </c>
      <c r="C35" s="37">
        <v>2</v>
      </c>
      <c r="D35" s="37">
        <v>5</v>
      </c>
      <c r="E35" s="37">
        <f>SUM(C35:D35)</f>
        <v>7</v>
      </c>
      <c r="F35" s="53">
        <v>4</v>
      </c>
      <c r="G35" s="53">
        <v>5</v>
      </c>
      <c r="H35" s="37">
        <f>SUM(F35:G35)</f>
        <v>9</v>
      </c>
      <c r="I35" s="39">
        <f>C35+F35</f>
        <v>6</v>
      </c>
      <c r="J35" s="39">
        <f>D35+G35</f>
        <v>10</v>
      </c>
      <c r="K35" s="39">
        <f>SUM(I35:J35)</f>
        <v>16</v>
      </c>
      <c r="L35" s="39">
        <v>1</v>
      </c>
      <c r="M35" s="39">
        <v>0</v>
      </c>
      <c r="N35" s="37">
        <f>SUM(L35:M35)</f>
        <v>1</v>
      </c>
      <c r="O35" s="39">
        <v>0</v>
      </c>
      <c r="P35" s="39">
        <v>0</v>
      </c>
      <c r="Q35" s="37">
        <f>SUM(O35:P35)</f>
        <v>0</v>
      </c>
      <c r="R35" s="33">
        <f>L35+O35</f>
        <v>1</v>
      </c>
      <c r="S35" s="33">
        <f>M35+P35</f>
        <v>0</v>
      </c>
      <c r="T35" s="34">
        <f>SUM(R35:S35)</f>
        <v>1</v>
      </c>
    </row>
    <row r="36" spans="1:20" s="70" customFormat="1">
      <c r="A36" s="35">
        <v>3</v>
      </c>
      <c r="B36" s="36" t="s">
        <v>17</v>
      </c>
      <c r="C36" s="37">
        <v>9</v>
      </c>
      <c r="D36" s="37">
        <v>1</v>
      </c>
      <c r="E36" s="37">
        <f>SUM(C36:D36)</f>
        <v>10</v>
      </c>
      <c r="F36" s="53">
        <v>5</v>
      </c>
      <c r="G36" s="53">
        <v>6</v>
      </c>
      <c r="H36" s="37">
        <f>SUM(F36:G36)</f>
        <v>11</v>
      </c>
      <c r="I36" s="39">
        <f t="shared" si="9"/>
        <v>14</v>
      </c>
      <c r="J36" s="39">
        <f t="shared" si="9"/>
        <v>7</v>
      </c>
      <c r="K36" s="39">
        <f>SUM(I36:J36)</f>
        <v>21</v>
      </c>
      <c r="L36" s="39">
        <v>0</v>
      </c>
      <c r="M36" s="39">
        <v>2</v>
      </c>
      <c r="N36" s="37">
        <f>SUM(L36:M36)</f>
        <v>2</v>
      </c>
      <c r="O36" s="39">
        <v>0</v>
      </c>
      <c r="P36" s="39">
        <v>0</v>
      </c>
      <c r="Q36" s="37">
        <f>SUM(O36:P36)</f>
        <v>0</v>
      </c>
      <c r="R36" s="39">
        <f t="shared" si="10"/>
        <v>0</v>
      </c>
      <c r="S36" s="39">
        <f t="shared" si="10"/>
        <v>2</v>
      </c>
      <c r="T36" s="41">
        <f>SUM(R36:S36)</f>
        <v>2</v>
      </c>
    </row>
    <row r="37" spans="1:20" ht="15" customHeight="1">
      <c r="A37" s="29"/>
      <c r="B37" s="30"/>
      <c r="C37" s="31"/>
      <c r="D37" s="31"/>
      <c r="E37" s="31">
        <f>SUM(C37:D37)</f>
        <v>0</v>
      </c>
      <c r="F37" s="71"/>
      <c r="G37" s="71"/>
      <c r="H37" s="31">
        <f>SUM(F37:G37)</f>
        <v>0</v>
      </c>
      <c r="I37" s="33">
        <f t="shared" si="9"/>
        <v>0</v>
      </c>
      <c r="J37" s="33">
        <f t="shared" si="9"/>
        <v>0</v>
      </c>
      <c r="K37" s="33">
        <f>SUM(I37:J37)</f>
        <v>0</v>
      </c>
      <c r="L37" s="33"/>
      <c r="M37" s="33"/>
      <c r="N37" s="31">
        <f>SUM(L37:M37)</f>
        <v>0</v>
      </c>
      <c r="O37" s="33"/>
      <c r="P37" s="33"/>
      <c r="Q37" s="31">
        <f>SUM(O37:P37)</f>
        <v>0</v>
      </c>
      <c r="R37" s="33">
        <f t="shared" si="10"/>
        <v>0</v>
      </c>
      <c r="S37" s="33">
        <f t="shared" si="10"/>
        <v>0</v>
      </c>
      <c r="T37" s="34">
        <f>SUM(R37:S37)</f>
        <v>0</v>
      </c>
    </row>
    <row r="38" spans="1:20">
      <c r="A38" s="72" t="s">
        <v>18</v>
      </c>
      <c r="B38" s="64"/>
      <c r="C38" s="65">
        <f t="shared" ref="C38:T38" si="11">SUM(C34:C37)</f>
        <v>21</v>
      </c>
      <c r="D38" s="65">
        <f t="shared" si="11"/>
        <v>17</v>
      </c>
      <c r="E38" s="67">
        <f t="shared" si="11"/>
        <v>38</v>
      </c>
      <c r="F38" s="65">
        <f t="shared" si="11"/>
        <v>14</v>
      </c>
      <c r="G38" s="65">
        <f t="shared" si="11"/>
        <v>19</v>
      </c>
      <c r="H38" s="65">
        <f t="shared" si="11"/>
        <v>33</v>
      </c>
      <c r="I38" s="65">
        <f t="shared" si="11"/>
        <v>35</v>
      </c>
      <c r="J38" s="65">
        <f t="shared" si="11"/>
        <v>36</v>
      </c>
      <c r="K38" s="65">
        <f t="shared" si="11"/>
        <v>71</v>
      </c>
      <c r="L38" s="65">
        <f t="shared" si="11"/>
        <v>1</v>
      </c>
      <c r="M38" s="65">
        <f t="shared" si="11"/>
        <v>3</v>
      </c>
      <c r="N38" s="65">
        <f t="shared" si="11"/>
        <v>4</v>
      </c>
      <c r="O38" s="65">
        <f t="shared" si="11"/>
        <v>0</v>
      </c>
      <c r="P38" s="65">
        <f t="shared" si="11"/>
        <v>0</v>
      </c>
      <c r="Q38" s="65">
        <f t="shared" si="11"/>
        <v>0</v>
      </c>
      <c r="R38" s="65">
        <f t="shared" si="11"/>
        <v>1</v>
      </c>
      <c r="S38" s="65">
        <f t="shared" si="11"/>
        <v>3</v>
      </c>
      <c r="T38" s="73">
        <f t="shared" si="11"/>
        <v>4</v>
      </c>
    </row>
    <row r="39" spans="1:20">
      <c r="A39" s="74" t="s">
        <v>19</v>
      </c>
      <c r="B39" s="64"/>
      <c r="C39" s="65">
        <v>0</v>
      </c>
      <c r="D39" s="65">
        <v>0</v>
      </c>
      <c r="E39" s="65">
        <v>0</v>
      </c>
      <c r="F39" s="66">
        <v>0</v>
      </c>
      <c r="G39" s="66">
        <v>0</v>
      </c>
      <c r="H39" s="66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75">
        <v>0</v>
      </c>
    </row>
    <row r="40" spans="1:20">
      <c r="A40" s="76" t="s">
        <v>20</v>
      </c>
      <c r="B40" s="64"/>
      <c r="C40" s="65">
        <v>0</v>
      </c>
      <c r="D40" s="65">
        <v>0</v>
      </c>
      <c r="E40" s="61">
        <f>SUM(C40:D40)</f>
        <v>0</v>
      </c>
      <c r="F40" s="66">
        <v>0</v>
      </c>
      <c r="G40" s="66">
        <v>0</v>
      </c>
      <c r="H40" s="66">
        <f>SUM(F40:G40)</f>
        <v>0</v>
      </c>
      <c r="I40" s="67">
        <f>SUM(C40,F40)</f>
        <v>0</v>
      </c>
      <c r="J40" s="67">
        <f>SUM(D40,G40)</f>
        <v>0</v>
      </c>
      <c r="K40" s="67">
        <f>SUM(I40:J40)</f>
        <v>0</v>
      </c>
      <c r="L40" s="67">
        <v>0</v>
      </c>
      <c r="M40" s="67">
        <v>0</v>
      </c>
      <c r="N40" s="67">
        <f>SUM(L40:M40)</f>
        <v>0</v>
      </c>
      <c r="O40" s="67">
        <v>0</v>
      </c>
      <c r="P40" s="67">
        <v>0</v>
      </c>
      <c r="Q40" s="67">
        <f>SUM(O40:P40)</f>
        <v>0</v>
      </c>
      <c r="R40" s="67">
        <f>SUM(L40,O40)</f>
        <v>0</v>
      </c>
      <c r="S40" s="67">
        <f>SUM(M40,P40)</f>
        <v>0</v>
      </c>
      <c r="T40" s="75">
        <f>SUM(R40:S40)</f>
        <v>0</v>
      </c>
    </row>
    <row r="41" spans="1:20">
      <c r="A41" s="77" t="s">
        <v>21</v>
      </c>
      <c r="B41" s="78"/>
      <c r="C41" s="79">
        <v>0</v>
      </c>
      <c r="D41" s="79">
        <v>0</v>
      </c>
      <c r="E41" s="65">
        <f>SUM(C41:D41)</f>
        <v>0</v>
      </c>
      <c r="F41" s="80">
        <v>0</v>
      </c>
      <c r="G41" s="80">
        <v>0</v>
      </c>
      <c r="H41" s="66">
        <f>SUM(F41:G41)</f>
        <v>0</v>
      </c>
      <c r="I41" s="67">
        <f>SUM(C41,F41)</f>
        <v>0</v>
      </c>
      <c r="J41" s="67">
        <f>SUM(D41,G41)</f>
        <v>0</v>
      </c>
      <c r="K41" s="67">
        <f>SUM(I41:J41)</f>
        <v>0</v>
      </c>
      <c r="L41" s="61">
        <v>0</v>
      </c>
      <c r="M41" s="67">
        <v>0</v>
      </c>
      <c r="N41" s="67">
        <f>SUM(L41:M41)</f>
        <v>0</v>
      </c>
      <c r="O41" s="61">
        <v>0</v>
      </c>
      <c r="P41" s="67">
        <v>0</v>
      </c>
      <c r="Q41" s="67">
        <f>SUM(O41:P41)</f>
        <v>0</v>
      </c>
      <c r="R41" s="67">
        <f>SUM(L41,O41)</f>
        <v>0</v>
      </c>
      <c r="S41" s="67">
        <f>SUM(M41,P41)</f>
        <v>0</v>
      </c>
      <c r="T41" s="75">
        <f>SUM(R41:S41)</f>
        <v>0</v>
      </c>
    </row>
    <row r="42" spans="1:20">
      <c r="A42" s="74" t="s">
        <v>22</v>
      </c>
      <c r="B42" s="78"/>
      <c r="C42" s="79">
        <f t="shared" ref="C42:T42" si="12">C33+C38+C40+C39+C41</f>
        <v>21</v>
      </c>
      <c r="D42" s="79">
        <f t="shared" si="12"/>
        <v>17</v>
      </c>
      <c r="E42" s="79">
        <f t="shared" si="12"/>
        <v>38</v>
      </c>
      <c r="F42" s="79">
        <f t="shared" si="12"/>
        <v>34</v>
      </c>
      <c r="G42" s="79">
        <f t="shared" si="12"/>
        <v>41</v>
      </c>
      <c r="H42" s="79">
        <f t="shared" si="12"/>
        <v>75</v>
      </c>
      <c r="I42" s="79">
        <f t="shared" si="12"/>
        <v>55</v>
      </c>
      <c r="J42" s="79">
        <f t="shared" si="12"/>
        <v>58</v>
      </c>
      <c r="K42" s="79">
        <f t="shared" si="12"/>
        <v>113</v>
      </c>
      <c r="L42" s="79">
        <f t="shared" si="12"/>
        <v>2</v>
      </c>
      <c r="M42" s="79">
        <f t="shared" si="12"/>
        <v>6</v>
      </c>
      <c r="N42" s="79">
        <f t="shared" si="12"/>
        <v>8</v>
      </c>
      <c r="O42" s="79">
        <f t="shared" si="12"/>
        <v>0</v>
      </c>
      <c r="P42" s="79">
        <f t="shared" si="12"/>
        <v>0</v>
      </c>
      <c r="Q42" s="79">
        <f t="shared" si="12"/>
        <v>0</v>
      </c>
      <c r="R42" s="79">
        <f t="shared" si="12"/>
        <v>2</v>
      </c>
      <c r="S42" s="79">
        <f t="shared" si="12"/>
        <v>6</v>
      </c>
      <c r="T42" s="81">
        <f t="shared" si="12"/>
        <v>8</v>
      </c>
    </row>
    <row r="43" spans="1:20" ht="15.75" thickBot="1">
      <c r="A43" s="82" t="s">
        <v>23</v>
      </c>
      <c r="B43" s="83"/>
      <c r="C43" s="84"/>
      <c r="D43" s="84"/>
      <c r="E43" s="85">
        <f>E42/'[1]2'!$E$28*100000</f>
        <v>4.9844106000049839</v>
      </c>
      <c r="F43" s="86"/>
      <c r="G43" s="86"/>
      <c r="H43" s="85">
        <f>H42/'[1]2'!$E$28*100000</f>
        <v>9.8376525000098383</v>
      </c>
      <c r="I43" s="86"/>
      <c r="J43" s="86"/>
      <c r="K43" s="85">
        <f>K42/'[1]2'!$E$28*100000</f>
        <v>14.822063100014823</v>
      </c>
      <c r="L43" s="86"/>
      <c r="M43" s="86"/>
      <c r="N43" s="85">
        <f>N42/'[1]2'!$E$28*100000</f>
        <v>1.0493496000010494</v>
      </c>
      <c r="O43" s="86"/>
      <c r="P43" s="86"/>
      <c r="Q43" s="85">
        <f>Q42/'[1]2'!$E$28*100000</f>
        <v>0</v>
      </c>
      <c r="R43" s="86"/>
      <c r="S43" s="86"/>
      <c r="T43" s="87">
        <f>T42/'[1]2'!$E$28*100000</f>
        <v>1.0493496000010494</v>
      </c>
    </row>
    <row r="44" spans="1:2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4" t="s">
        <v>24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8.75" customHeight="1">
      <c r="A46" s="4" t="s">
        <v>25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8">
      <c r="A47" s="88"/>
      <c r="B47" s="8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P47" s="3"/>
      <c r="Q47" s="3"/>
      <c r="R47" s="3"/>
      <c r="S47" s="3"/>
      <c r="T47" s="3"/>
    </row>
    <row r="48" spans="1:2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P48" s="3"/>
      <c r="Q48" s="3"/>
      <c r="R48" s="3"/>
      <c r="S48" s="3"/>
      <c r="T48" s="3"/>
    </row>
    <row r="49" spans="1:2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P49" s="3"/>
      <c r="Q49" s="3"/>
      <c r="R49" s="3"/>
      <c r="S49" s="3"/>
      <c r="T49" s="3"/>
    </row>
    <row r="53" spans="1:20">
      <c r="O53" s="90"/>
      <c r="P53" s="90"/>
      <c r="Q53" s="90"/>
      <c r="R53" s="90"/>
      <c r="S53" s="90"/>
      <c r="T53" s="90"/>
    </row>
    <row r="54" spans="1:20">
      <c r="O54" s="3"/>
      <c r="P54" s="3"/>
      <c r="Q54" s="3"/>
      <c r="R54" s="3"/>
      <c r="S54" s="3"/>
      <c r="T54" s="3"/>
    </row>
  </sheetData>
  <mergeCells count="12">
    <mergeCell ref="O47:T47"/>
    <mergeCell ref="O48:T48"/>
    <mergeCell ref="O49:T49"/>
    <mergeCell ref="O53:T53"/>
    <mergeCell ref="O54:T54"/>
    <mergeCell ref="A3:T3"/>
    <mergeCell ref="A7:A8"/>
    <mergeCell ref="B7:B8"/>
    <mergeCell ref="I7:K7"/>
    <mergeCell ref="L7:N7"/>
    <mergeCell ref="O7:Q7"/>
    <mergeCell ref="R7:T7"/>
  </mergeCells>
  <printOptions horizontalCentered="1"/>
  <pageMargins left="0.6692913385826772" right="0.51181102362204722" top="0.59055118110236227" bottom="0.37" header="0" footer="0.39370078740157483"/>
  <pageSetup paperSize="9" scale="70" orientation="landscape" horizontalDpi="4294967293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72</vt:lpstr>
      <vt:lpstr>'72'!Print_Area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2019-09-19T07:27:08Z</dcterms:created>
  <dcterms:modified xsi:type="dcterms:W3CDTF">2019-09-19T07:27:48Z</dcterms:modified>
</cp:coreProperties>
</file>